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'競争入札（物品役務等）'!$B$6:$Q$62</definedName>
    <definedName name="_xlnm._FilterDatabase" localSheetId="3" hidden="1">'随意契約（物品役務等）'!$B$6:$P$6</definedName>
    <definedName name="_xlnm.Print_Area" localSheetId="0">'競争入札（工事）'!$A$1:$M$9</definedName>
    <definedName name="_xlnm.Print_Area" localSheetId="1">'競争入札（物品役務等）'!$A$1:$M$60</definedName>
    <definedName name="_xlnm.Print_Area" localSheetId="2">'随意契約（工事）'!$A$1:$N$12</definedName>
    <definedName name="_xlnm.Print_Area" localSheetId="3">'随意契約（物品役務等）'!$A$1:$P$75</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<sst xmlns="http://schemas.openxmlformats.org/spreadsheetml/2006/main" count="683" uniqueCount="270">
  <si>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</si>
  <si>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</si>
  <si>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</si>
  <si>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</si>
  <si>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</si>
  <si>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</si>
  <si>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</si>
  <si>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</si>
  <si>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</si>
  <si>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</si>
  <si>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</si>
  <si>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</si>
  <si>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</si>
  <si>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</si>
  <si>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</si>
  <si>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</si>
  <si>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</si>
  <si>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</si>
  <si>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</si>
  <si>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</si>
  <si>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</si>
  <si>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</si>
  <si>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</si>
  <si>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</si>
  <si>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</si>
  <si>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</si>
  <si>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</si>
  <si>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</si>
  <si>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</si>
  <si>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</si>
  <si>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</si>
  <si>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</si>
  <si>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</si>
  <si>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</si>
  <si>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</si>
  <si>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</si>
  <si>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一般競争入札</t>
  </si>
  <si>
    <t>パッケージソフトウェア等、製造者による固有の仕組み（著作権）が備わっているシステムであり、他の業者に保守・修理を行わせると安定的な稼働が担保されないため</t>
  </si>
  <si>
    <t>2年契約</t>
  </si>
  <si>
    <t>組み込みソフトウェア等製造者の独自性が認められる医療機器であり、他の業者に保守・修理を行わせると作動品質面で医療安全上のリスクが見込まれるため</t>
  </si>
  <si>
    <t>物品</t>
  </si>
  <si>
    <t>役務</t>
  </si>
  <si>
    <t>株式会社トータルナレッジ
東京都千代田区九段北四丁目２－２</t>
  </si>
  <si>
    <t>富田薬品株式会社
長崎県諫早市小川町５４－１</t>
  </si>
  <si>
    <t>検体検査自動化システム保守</t>
  </si>
  <si>
    <t>1年契約</t>
  </si>
  <si>
    <t>契約金額（円）
（税込）</t>
  </si>
  <si>
    <t>超音波診断装置（東芝製）保守</t>
  </si>
  <si>
    <t>「肝炎ウイルス感染者の偏見や差別による被害防止への効果的な手法の確立に関する研究」のデータ解析業務</t>
  </si>
  <si>
    <t>「C型肝炎救済のための調査研究及び安全対策等に関する研究」 におけるアンケート調査、集計、解析業務</t>
  </si>
  <si>
    <t>「肝硬変患者の予後を含めた実態を把握するための研究」におけるデータ解析業務</t>
  </si>
  <si>
    <t>過去に当院へ導入したデータマイニング分析ツールとのデータ連携が必須の業務委託であり、納入業者以外では対応ができないため</t>
  </si>
  <si>
    <t>キャノンメディカルシステムズ(株)長崎支店
長崎市興善町２番２４</t>
  </si>
  <si>
    <t>心臓カテーテル検査装置　一式</t>
  </si>
  <si>
    <t>気管支ファイバースコープ　一式</t>
  </si>
  <si>
    <t>山下医科株式会社
長崎県大村市久原２丁目１１８６</t>
  </si>
  <si>
    <t>株式会社クレスト
長崎県長崎市小江原４－８－１４</t>
  </si>
  <si>
    <t>ジャポニカアレイジェノタイピング</t>
  </si>
  <si>
    <t>超音波診断装置保守</t>
  </si>
  <si>
    <t>病院情報システム保守</t>
  </si>
  <si>
    <t>病院情報システム保守（調剤支援システム)</t>
  </si>
  <si>
    <t>治療計画用ＣＴ修理</t>
  </si>
  <si>
    <t>株式会社テクノ・スズタ
長崎県長崎市中里町1384</t>
  </si>
  <si>
    <t>アイティーアイ株式会社大村支店
長崎県大村市古賀島町91-2</t>
  </si>
  <si>
    <t>富士通株式会社九州支社
福岡県福岡市博多区東比恵3丁目1-2</t>
  </si>
  <si>
    <t>株式会社トーショー長崎営業所
長崎県長崎市岡町4-2</t>
  </si>
  <si>
    <t>シーメンスヘルスケア株式会社九州営業所
福岡県福岡市博多区博多駅前1丁目21-28</t>
  </si>
  <si>
    <t>ヒト全ゲノム解析の研究においては、ジャポニカアレイジェノタイピングという遺伝子解析ツールが必須であり、解析にあたりこのシステムを保有している業者に委託する必要があるが、このシステムを保有し、業務を委託できる業者が当該業者しかいないため。</t>
  </si>
  <si>
    <t>緊急に修理しなければ診療に支障を来すため</t>
  </si>
  <si>
    <t>医薬品の調達（日点アトロピン点眼液1％　外428件）</t>
  </si>
  <si>
    <t>長崎医療センター院長　江﨑　宏典
長崎県大村市久原2丁目1001-2</t>
  </si>
  <si>
    <t>アイティーアイ株式会社
長崎県大村市古賀島町９１－２</t>
  </si>
  <si>
    <t>単価契約　Dﾄﾞﾗｲ2.5　@￥5,140　外7件</t>
  </si>
  <si>
    <t>長崎医療センター院長　江﨑　宏典
長崎県大村市久原2丁目1001-3</t>
  </si>
  <si>
    <t>株式会社アステム
長崎県諫早市多良見町化屋９６５－４</t>
  </si>
  <si>
    <t>単価契約　ｴｸｽﾄﾗﾆｰﾙ腹膜透析液ｼﾝｸﾞﾙﾊﾟｯｸ　@￥4,166　外20件</t>
  </si>
  <si>
    <t>長崎医療センター院長　江﨑　宏典
長崎県大村市久原2丁目1001-4</t>
  </si>
  <si>
    <t>株式会社アトル
佐賀県鍋島町大字八戸３１４０</t>
  </si>
  <si>
    <t>単価契約　ｲﾝﾀﾞｼﾝ静注用1mg　@￥6,588　外21件</t>
  </si>
  <si>
    <t>長崎医療センター院長　江﨑　宏典
長崎県大村市久原2丁目1001-5</t>
  </si>
  <si>
    <t>アルフレッサ株式会社
長崎県大村市富の原２－３２２</t>
  </si>
  <si>
    <t>単価契約　ﾄﾊﾟﾙｼﾞｯｸ軟膏1％　@￥1,959　外19件</t>
  </si>
  <si>
    <t>長崎医療センター院長　江﨑　宏典
長崎県大村市久原2丁目1001-6</t>
  </si>
  <si>
    <t>株式会社宮崎温仙堂商店
長崎県大村市松山町２６５－１</t>
  </si>
  <si>
    <t>単価契約　ﾓﾙﾋﾈ塩酸塩水和物「ﾀｹﾀﾞ」原末　@￥10,904　外27件</t>
  </si>
  <si>
    <t>長崎医療センター院長　江﨑　宏典
長崎県大村市久原2丁目1001-7</t>
  </si>
  <si>
    <t>九州東邦株式会社
長崎県大村市陰平町４８－１</t>
  </si>
  <si>
    <t>単価契約　ｱﾙﾄﾞﾒｯﾄﾞ錠250　@￥4,714　外43件</t>
  </si>
  <si>
    <t>長崎医療センター院長　江﨑　宏典
長崎県大村市久原2丁目1001-8</t>
  </si>
  <si>
    <t>長崎薬品株式会社
長崎県長崎市竹の久保町１０－８</t>
  </si>
  <si>
    <t>単価契約　ﾋﾞｻｺｼﾞﾙ坐剤10　@￥1,555　外13件</t>
  </si>
  <si>
    <t>長崎医療センター院長　江﨑　宏典
長崎県大村市久原2丁目1001-9</t>
  </si>
  <si>
    <t>東七株式会社
長崎県大村市東三城町１５－２</t>
  </si>
  <si>
    <t>単価契約　10％ｱﾌﾟﾚｿﾞﾘﾝ散「SUN」　@￥1,073　外91件</t>
  </si>
  <si>
    <t>長崎医療センター院長　江﨑　宏典
長崎県大村市久原2丁目1001-10</t>
  </si>
  <si>
    <t>東和薬品株式会社
長崎県長崎市矢上町２１－２４</t>
  </si>
  <si>
    <t>単価契約　ﾄﾌｨｿﾊﾟﾑ錠50mg「ﾄｰﾜ」　@￥523　外9件</t>
  </si>
  <si>
    <t>長崎医療センター院長　江﨑　宏典
長崎県大村市久原2丁目1001-11</t>
  </si>
  <si>
    <t>藤村薬品株式会社
長崎県長崎市田中町２０２２</t>
  </si>
  <si>
    <t>単価契約　ｱﾝｺﾁﾙ錠500mg　@￥22,196　外58件</t>
  </si>
  <si>
    <t>長崎医療センター院長　江﨑　宏典
長崎県大村市久原2丁目1001-12</t>
  </si>
  <si>
    <t>単価契約　硫酸ﾎﾟﾘｼｷｼﾝB錠100万単位「ﾌｧｲｻﾞｰ」　@￥26,659　外11件</t>
  </si>
  <si>
    <t>長崎医療センター院長　江﨑　宏典
長崎県大村市久原2丁目1001-13</t>
  </si>
  <si>
    <t>株式会社　翔薬
長崎県長崎市弥生町８－１８</t>
  </si>
  <si>
    <t>単価契約　日点ｱﾄﾛﾋﾟﾝ点眼液1％　@￥2,084　外98件</t>
  </si>
  <si>
    <t>医薬品の調達（レブラミドカプセル5mg　外11件）</t>
  </si>
  <si>
    <t>長崎医療センター院長　江﨑　宏典
長崎県大村市久原2丁目1001-14</t>
  </si>
  <si>
    <t>単価契約　ﾚﾌﾞﾗﾐﾄﾞｶﾌﾟｾﾙ5mg　@￥356,942　外3件</t>
  </si>
  <si>
    <t>長崎医療センター院長　江﨑　宏典
長崎県大村市久原2丁目1001-15</t>
  </si>
  <si>
    <t>単価契約　ｷｲﾄﾙｰﾀﾞ点滴静注100mg　@￥357,296　</t>
  </si>
  <si>
    <t>長崎医療センター院長　江﨑　宏典
長崎県大村市久原2丁目1001-16</t>
  </si>
  <si>
    <t>単価契約　ﾊｰﾎﾞﾆｰ配合錠　@￥734,243　外2件</t>
  </si>
  <si>
    <t>長崎医療センター院長　江﨑　宏典
長崎県大村市久原2丁目1001-17</t>
  </si>
  <si>
    <t xml:space="preserve">単価契約　ｽﾋﾟﾝﾗｻﾞ随注12mg @ ￥9,227,218 </t>
  </si>
  <si>
    <t>長崎医療センター院長　江﨑　宏典
長崎県大村市久原2丁目1001-18</t>
  </si>
  <si>
    <t>単価契約　ｲﾑﾌﾞﾙﾋﾞｶｶﾌﾟｾﾙ140mg　@￥138,219　外2件</t>
  </si>
  <si>
    <t>電力供給契約</t>
  </si>
  <si>
    <t>関西電力株式会社
大阪府大阪市北区中之島3丁目6番16号</t>
  </si>
  <si>
    <t>病院情報システム保守(内視鏡部門)</t>
  </si>
  <si>
    <t>ガンマカメラ装置年間保守</t>
  </si>
  <si>
    <r>
      <t>山下医科器械</t>
    </r>
    <r>
      <rPr>
        <sz val="11"/>
        <rFont val="ＭＳ Ｐゴシック"/>
        <family val="3"/>
      </rPr>
      <t>株式会社
長崎県佐世保市港町3-13</t>
    </r>
  </si>
  <si>
    <r>
      <t>シーメンスヘルスケア</t>
    </r>
    <r>
      <rPr>
        <sz val="11"/>
        <rFont val="ＭＳ Ｐゴシック"/>
        <family val="3"/>
      </rPr>
      <t>株式会社九州営業所
福岡県福岡市博多区博多駅前1丁目21-28</t>
    </r>
  </si>
  <si>
    <t>提供を行うことが可能な業者が一であるため</t>
  </si>
  <si>
    <t>電子ジャーナル「Ｃｌｉｎｉｃａｌ　Ｋｅｙ」（洋学図書のオンライン購読のライセンス契約）</t>
  </si>
  <si>
    <r>
      <t>株式会社南江堂
東京都文京区本郷3丁目</t>
    </r>
    <r>
      <rPr>
        <sz val="8"/>
        <rFont val="ＭＳ Ｐゴシック"/>
        <family val="3"/>
      </rPr>
      <t>42-6</t>
    </r>
  </si>
  <si>
    <t>総務省基準類型番号１２「行政目的を達成するために不可欠な特定の情報について当該情報を提供することが可能な者から提供を受けるもの」を準用）</t>
  </si>
  <si>
    <t>平成３１年　洋雑誌の調達</t>
  </si>
  <si>
    <t>株式会社南江堂　　　　　　　　　　　　　　　　　　　　　　　　　　東京都文京区本郷3-42-6</t>
  </si>
  <si>
    <t>丸善雄松堂株式会社　　　　　　　　　　　　　　　　　　　　　　　　　東京都中央区日本橋2-3-10</t>
  </si>
  <si>
    <t>輸液ポンプ　二十式</t>
  </si>
  <si>
    <t>エム・シー・ヘルスケア㈱
東京都港区港南二丁目16番1号</t>
  </si>
  <si>
    <t>医薬品の調達（エンタイビオ点滴静注用300㎎　他5件）</t>
  </si>
  <si>
    <t>単価契約　献血ｳﾞｪﾉｸﾞﾛﾌﾞﾘﾝ-IH10%静注2.5ｇ　@19,509</t>
  </si>
  <si>
    <t>単価契約　ｲﾐﾌｨﾝｼﾞ点滴静注500㎎　@449,355</t>
  </si>
  <si>
    <t>単価契約　ｴﾝﾀｲﾋﾞｵ点滴静注用300㎎　@268,878　他3件</t>
  </si>
  <si>
    <t>株式会社アステム　長崎支店
長崎県諫早市多良見町化屋965-4</t>
  </si>
  <si>
    <t>超音波診断装置一式</t>
  </si>
  <si>
    <t>新HOSPnet移行及び保守・運用管理派遣業務</t>
  </si>
  <si>
    <t xml:space="preserve">㈱ソラスト福岡支社
福岡市博多区博多駅前3-23-22シティ22ビル5F
</t>
  </si>
  <si>
    <t>ガラスバッチによる放射線個人被曝線量測定業務</t>
  </si>
  <si>
    <t>株式会社千代田テクノル
福岡県福岡市博多区祇園町1-28－2階</t>
  </si>
  <si>
    <t>PET-CT校正用線源の調達</t>
  </si>
  <si>
    <t>自動分析装置システム保守</t>
  </si>
  <si>
    <t>超音波診断装置(Aplio XG SSA-790A)保守</t>
  </si>
  <si>
    <t>公益社団法人日本アイソトープ協会
東京都文京区本駒込2丁目28-45</t>
  </si>
  <si>
    <t>株式会社テクノ・スズタ
長崎県長崎市平和町24-14</t>
  </si>
  <si>
    <t>キヤノンメディカルシステムズ株式会社長崎サービスセンタ
長崎県長崎市興善町2-24</t>
  </si>
  <si>
    <t>法令等により契約の相手方が特定されているため</t>
  </si>
  <si>
    <t>電子カルテネットワーク保守</t>
  </si>
  <si>
    <t>全自動輸血検査システム保守点検</t>
  </si>
  <si>
    <t>ＭＲＩ保守</t>
  </si>
  <si>
    <t>超音波診断装置(Aplio XG SSA-790A)保守</t>
  </si>
  <si>
    <t>CT（64列）装置保守</t>
  </si>
  <si>
    <t>医事会計システム保守</t>
  </si>
  <si>
    <t>マイクロセレクトロンHDRシステム保守</t>
  </si>
  <si>
    <t>人工呼吸器(RTX）修理</t>
  </si>
  <si>
    <t>密封小線源治療システム修理</t>
  </si>
  <si>
    <t>緊急に修理しなければ診療に支障をきたすため</t>
  </si>
  <si>
    <t>オーソ・クリニカル・ダイアグノスティックス株式会社
東京都品川区大崎1丁目11-2</t>
  </si>
  <si>
    <t>株式会社フィリップス・ジャパン
東京都港区港南2丁目13-37</t>
  </si>
  <si>
    <t>キヤノンメディカルシステムズ株式会社
長崎県長崎市興善町2-24</t>
  </si>
  <si>
    <t>株式会社千代田テクノル
東京都文京区湯島1丁目7-12</t>
  </si>
  <si>
    <t>アイ・エム・アイ株式会社
福岡県福岡市博多区東光2丁目22-55</t>
  </si>
  <si>
    <t>株式会社千代田テクノル
福岡県福岡市博多区祇園町1-28</t>
  </si>
  <si>
    <t>給食業務委託</t>
  </si>
  <si>
    <t>富士産業株式会社
東京都港区新橋5丁目32-7</t>
  </si>
  <si>
    <t>公募型企画競争</t>
  </si>
  <si>
    <t>産業廃棄物処理委託</t>
  </si>
  <si>
    <t>感染性廃棄物処理委託</t>
  </si>
  <si>
    <t>中央滅菌室洗浄・滅菌業務委託</t>
  </si>
  <si>
    <t>白衣等洗濯業務委託</t>
  </si>
  <si>
    <t>久屋産業株式会社
福岡県北九州市若松区南二島四丁目5-7</t>
  </si>
  <si>
    <t>株式会社パールドライ
長崎県長崎市愛宕3丁目19-6</t>
  </si>
  <si>
    <t>日本ステリ株式会社
東京都千代田区神田錦町1-19-1神田橋パークビル</t>
  </si>
  <si>
    <t>九州産廃株式会社
熊本県菊池市西寺633番地2</t>
  </si>
  <si>
    <t>一般廃棄物収集運搬業務委託</t>
  </si>
  <si>
    <t>医事業務委託</t>
  </si>
  <si>
    <t>ガスタービン発電設備定期点検</t>
  </si>
  <si>
    <t>感染性廃棄物収集運搬業務委託</t>
  </si>
  <si>
    <t>医療ガス設備保守点検</t>
  </si>
  <si>
    <t>電子カルテシステム新元号対応</t>
  </si>
  <si>
    <t>富士通株式会社九州支社
福岡県福岡市博多区東比恵3丁目1-2</t>
  </si>
  <si>
    <t>九州エア・ウォーター株式会社
福岡県福岡市博多区博多駅東2丁目13-34</t>
  </si>
  <si>
    <t>一酸化窒素ガス管理システム賃貸借</t>
  </si>
  <si>
    <t>料金後納郵便</t>
  </si>
  <si>
    <t>水道料金</t>
  </si>
  <si>
    <t>ガス料金</t>
  </si>
  <si>
    <t>電話料金</t>
  </si>
  <si>
    <t>医療用イリジウム線源購入</t>
  </si>
  <si>
    <t>放射性医薬品調達</t>
  </si>
  <si>
    <t>血液製剤調達</t>
  </si>
  <si>
    <t>病理検査業務委託</t>
  </si>
  <si>
    <t>酸素濃縮装置等賃貸借</t>
  </si>
  <si>
    <t>産科医療補償制度</t>
  </si>
  <si>
    <t>高精度放射線治療システム保守</t>
  </si>
  <si>
    <t>X線ＴＶシステム修理</t>
  </si>
  <si>
    <t>日本郵便株式会社
大村郵便局
長崎県大村市森園町633-9</t>
  </si>
  <si>
    <t>大村市水道局
長崎県大村市西三城町124</t>
  </si>
  <si>
    <t>九州ガス株式会社
長崎県諫早市幸町1丁目23</t>
  </si>
  <si>
    <t>西日本電信電話株式会社長崎支店
長崎県長崎市出島町11-13</t>
  </si>
  <si>
    <t>公益社団法人日本アイソトープ協会
東京都文京区本駒込2丁目28-45</t>
  </si>
  <si>
    <t>日本赤十字社九州ブロック血液センター
福岡県久留米市宮ノ陣3丁目4-12</t>
  </si>
  <si>
    <t>有限会社長崎医学中央検査室
長崎県長崎市大橋町22-1</t>
  </si>
  <si>
    <t>アイティーアイ株式会社
長崎県大村市古賀島町91-2</t>
  </si>
  <si>
    <t>帝人在宅医療株式会社
東京都千代田区霞が関3丁目2-1</t>
  </si>
  <si>
    <t>公益財団法人日本医療機能評価機構
東京都千代田区神田三崎町1丁目4-17</t>
  </si>
  <si>
    <t>株式会社キシヤ
福岡県福岡市東区松島1丁目41-21</t>
  </si>
  <si>
    <t>島津メディカルシステムズ長崎営業所
長崎県長崎市千歳町6-32</t>
  </si>
  <si>
    <t>（業務独占により契約の相手方が特定されているため）</t>
  </si>
  <si>
    <t>（会計規程第52条第6項及び政府調達特例規程第14条第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</si>
  <si>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（提供を行うことが可能な業者が一であることを確認した）</t>
  </si>
  <si>
    <t>(法令等により契約の相手方が特定されているため)</t>
  </si>
  <si>
    <t>（閣議決定により契約の相手方が特定されているため）</t>
  </si>
  <si>
    <t>（提供を行うことが可能な業者が一であることを確認した）</t>
  </si>
  <si>
    <t>（安全性確保のため、患者における操作習熟性の観点から従来使用している機種の継続使用が必要なため）</t>
  </si>
  <si>
    <t>（当該事業を実施している唯一の事業者であるため）</t>
  </si>
  <si>
    <t>（提供を行うことが可能な業者が一であることを確認した）</t>
  </si>
  <si>
    <t>（総務省基準類型番号１３「緊急の必要により競争に付することができない場合」及び会計規程５２条第４項「緊急の必要により競争に付することができない場合」に該当するため）</t>
  </si>
  <si>
    <t>血管内光干渉断層撮影装置</t>
  </si>
  <si>
    <t>(株)クレスト
長崎県大村市向木場町1334-1</t>
  </si>
  <si>
    <t>(株)明電エンジニアリング
福岡市博多区住吉5-5-3</t>
  </si>
  <si>
    <t>(株)サンレイメディカル
熊本県阿蘇郡西原村大字布田834-171</t>
  </si>
  <si>
    <t>(株)中央綜合警備保障
長崎県大村市原口町1148-6</t>
  </si>
  <si>
    <t>九州エアウォーター株式会社
福岡市博多区博多駅東2-13-34</t>
  </si>
  <si>
    <t>(株)ソラスト
東京都港区港南１丁目７番１８号</t>
  </si>
  <si>
    <t>病棟廊下カーペット貼替修繕</t>
  </si>
  <si>
    <t>（株）松本美建
長崎県長崎市葉山2-14-18</t>
  </si>
  <si>
    <t>検体検査の業務委託契約</t>
  </si>
  <si>
    <t>株式会社ビー・エム・エル　　　　　　　　　　　　　　　　　　　　　　　東京都渋谷区千駄ヶ谷5丁目21番3号</t>
  </si>
  <si>
    <t>単価契約　薬剤リンパ球刺激試験ＬＳＴ　Ｎｏ．１（＠8,640)　他77件</t>
  </si>
  <si>
    <t>株式会社LSIメディエンス　　　　　　　　　　　　　　　　　　　　　　　　　　　東京都千代田区内神田1丁目13番4号</t>
  </si>
  <si>
    <t>単価契約　第8因子活性（＠1,236)　他381件</t>
  </si>
  <si>
    <t>株式会社エスアールエル　　　　　　　　　　　　　  　東京都新宿区西新宿2丁目-1-1</t>
  </si>
  <si>
    <t>単価契約　PHAによるﾘﾝﾊﾟ球幼若化検査（＠1,942)　他289件</t>
  </si>
  <si>
    <t>株式会社シー・アール・シー　　　　　　　　　　　　　　　　　　福岡県福岡市南区長丘2丁目1番4号</t>
  </si>
  <si>
    <t>単価契約　QFT-GOLDプラス（＠4,644)</t>
  </si>
  <si>
    <t>マルチスライスCT（２管球）保守（SOMATOM)</t>
  </si>
  <si>
    <t>超音波診断装置保守
（TUS-A500)</t>
  </si>
  <si>
    <t>シーメンスヘルスケア株式会社
福岡県福岡市博多区博多駅前1-21-28　7F</t>
  </si>
  <si>
    <t>キヤノンメディカルシステムズ株式会社長崎支店
長崎県長崎市興善町2-24</t>
  </si>
  <si>
    <t>MRI保守（Achieva）</t>
  </si>
  <si>
    <t>ICU等洗浄殺菌作業</t>
  </si>
  <si>
    <t>株式会社フィリップス・ジャパン
東京都港区港南二丁目13番37号</t>
  </si>
  <si>
    <t>株式会社トータルナレッジ
東京都千代田区九段北4丁目2-2</t>
  </si>
  <si>
    <t>神奈川県横浜市港北区新横浜3丁目19番1号
株式会社ダン・タクマ</t>
  </si>
  <si>
    <t>検査試薬の調達（アセトン　外643件）</t>
  </si>
  <si>
    <t>株式会社アトル　　　　　　　　　　　　　　　　　　　　　佐賀県佐賀市鍋島町大字八戸３１４０</t>
  </si>
  <si>
    <t>株式会社テクノ・スズタ　　　　　　　　　　　　　　　　長崎県長崎市中里町１３８４番地</t>
  </si>
  <si>
    <t>株式会社宮崎温仙堂商店　　　　　　　　　　　　　　長崎県大村市松山町２６５－１</t>
  </si>
  <si>
    <t>正晃株式会社　　　　　　　　　　　　　　　　　　　　　　福岡県福岡市東区松島３丁目３４番３３号</t>
  </si>
  <si>
    <t xml:space="preserve"> 株式会社　翔薬　　　　　　　　　　　　　　　　　　　　長崎県長崎市弥生町８－１８</t>
  </si>
  <si>
    <t>単価契約　12タングスト（６）リン酸N水和物　＠1593　外35件</t>
  </si>
  <si>
    <t>単価契約　アセトン　＠648　外135件</t>
  </si>
  <si>
    <t>単価契約　アーキテクトHBｓAG　QT　　　＠147906　外42件</t>
  </si>
  <si>
    <t>単価契約　K1,Hチオグリコレート培地　＠1825　外406件</t>
  </si>
  <si>
    <t>単価契約　ドロップTセンシティブ　＠3672　外10件</t>
  </si>
  <si>
    <t>MRI室改修設備工事（建築）</t>
  </si>
  <si>
    <t>福岡県春日市白水ヶ丘5-97
理研イーエムシー株式会社</t>
  </si>
  <si>
    <t>ICU過酸化水素ガス除染</t>
  </si>
  <si>
    <t>ベッドパンウォッシャー二式等調達</t>
  </si>
  <si>
    <t>麻酔システム　一式調達</t>
  </si>
  <si>
    <t>電気メス　一式調達</t>
  </si>
  <si>
    <t>個人用透析機器及びRO装置　一式調達</t>
  </si>
  <si>
    <t>過酸化水素殺菌装置　一式調達</t>
  </si>
  <si>
    <r>
      <t xml:space="preserve">株式会社サニクリーン佐世保営業所
</t>
    </r>
    <r>
      <rPr>
        <sz val="8"/>
        <rFont val="ＭＳ Ｐゴシック"/>
        <family val="3"/>
      </rPr>
      <t>長崎県佐世保市白岳町50-1</t>
    </r>
  </si>
  <si>
    <t>山下医科器械株式会社長崎中央営業所
長崎県大村市久原2丁目1186</t>
  </si>
  <si>
    <t>株式会社バイオメディカル福岡営業所
福岡県福岡市博多区山王2丁目2-12</t>
  </si>
  <si>
    <t>株式会社アステム長崎支店
長崎県諫早市多良見町化屋965-4</t>
  </si>
  <si>
    <t>アイティーアイ株式会社長崎支店
長崎県長崎市田中町596-1</t>
  </si>
  <si>
    <t>株式会社ダン・タクマ
神奈川県横浜市港北区新横浜3丁目19-1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</si>
</sst>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quot;△ &quot;#,##0"/>
    <numFmt numFmtId="193" formatCode="#,##0.0;&quot;△ &quot;#,##0.0"/>
    <numFmt numFmtId="194" formatCode="0.000%"/>
    <numFmt numFmtId="195" formatCode="0.00_ "/>
    <numFmt numFmtId="196" formatCode="#,##0.00_ "/>
    <numFmt numFmtId="197" formatCode="#,##0.00;&quot;△ &quot;#,##0.00"/>
    <numFmt numFmtId="198" formatCode="0.0%"/>
    <numFmt numFmtId="199" formatCode="#,##0_ ;[Red]\-#,##0\ "/>
    <numFmt numFmtId="200" formatCode="[$-411]ge\.mm\.dd;@"/>
    <numFmt numFmtId="201" formatCode="0;;"/>
    <numFmt numFmtId="202" formatCode="#;;"/>
    <numFmt numFmtId="203" formatCode=";;"/>
  </numFmts>
  <fonts count="6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9"/>
      <name val="Meiryo UI"/>
      <family val="3"/>
    </font>
    <font>
      <b/>
      <sz val="11"/>
      <color indexed="56"/>
      <name val="ＭＳ Ｐゴシック"/>
      <family val="3"/>
    </font>
    <font>
      <b/>
      <sz val="11"/>
      <color indexed="63"/>
      <name val="ＭＳ Ｐゴシック"/>
      <family val="3"/>
    </font>
    <font>
      <sz val="13"/>
      <name val="ＭＳ Ｐゴシック"/>
      <family val="3"/>
    </font>
    <font>
      <sz val="11"/>
      <color indexed="8"/>
      <name val="ＭＳ Ｐゴシック"/>
      <family val="3"/>
    </font>
    <font>
      <sz val="10"/>
      <name val="ＭＳ ゴシック"/>
      <family val="3"/>
    </font>
    <font>
      <sz val="9"/>
      <color indexed="8"/>
      <name val="ＭＳ Ｐゴシック"/>
      <family val="3"/>
    </font>
    <font>
      <sz val="12"/>
      <name val="ＭＳ ゴシック"/>
      <family val="3"/>
    </font>
    <font>
      <sz val="11"/>
      <name val="ＭＳ ゴシック"/>
      <family val="3"/>
    </font>
    <font>
      <sz val="11"/>
      <color indexed="52"/>
      <name val="ＭＳ Ｐゴシック"/>
      <family val="3"/>
    </font>
    <font>
      <sz val="11"/>
      <color indexed="20"/>
      <name val="ＭＳ Ｐゴシック"/>
      <family val="3"/>
    </font>
    <font>
      <i/>
      <sz val="11"/>
      <color indexed="23"/>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sz val="11"/>
      <color indexed="62"/>
      <name val="ＭＳ Ｐゴシック"/>
      <family val="3"/>
    </font>
    <font>
      <sz val="9"/>
      <color indexed="8"/>
      <name val="メイリオ"/>
      <family val="3"/>
    </font>
    <font>
      <sz val="11"/>
      <color indexed="8"/>
      <name val="MS UI Gothic"/>
      <family val="3"/>
    </font>
    <font>
      <u val="single"/>
      <sz val="11"/>
      <color indexed="20"/>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sz val="11"/>
      <color theme="1"/>
      <name val="MS UI Gothic"/>
      <family val="3"/>
    </font>
    <font>
      <sz val="9"/>
      <color theme="1"/>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name val="Calibri"/>
      <family val="3"/>
    </font>
    <font>
      <sz val="10"/>
      <color theme="1"/>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1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7" fillId="0" borderId="0" applyProtection="0">
      <alignment vertical="center"/>
    </xf>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41" fontId="13" fillId="0" borderId="0" applyFont="0" applyFill="0" applyBorder="0" applyAlignment="0" applyProtection="0"/>
    <xf numFmtId="38" fontId="11" fillId="0" borderId="0" applyFont="0" applyFill="0" applyBorder="0" applyAlignment="0" applyProtection="0"/>
    <xf numFmtId="38" fontId="37" fillId="0" borderId="0" applyFont="0" applyFill="0" applyBorder="0" applyAlignment="0" applyProtection="0"/>
    <xf numFmtId="38" fontId="15"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14" fillId="0" borderId="0">
      <alignment/>
      <protection/>
    </xf>
    <xf numFmtId="0" fontId="11" fillId="0" borderId="0">
      <alignment vertical="center"/>
      <protection/>
    </xf>
    <xf numFmtId="0" fontId="37"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37" fillId="0" borderId="0">
      <alignment vertical="center"/>
      <protection/>
    </xf>
    <xf numFmtId="0" fontId="12" fillId="0" borderId="0">
      <alignment vertical="center"/>
      <protection/>
    </xf>
    <xf numFmtId="0" fontId="0" fillId="0" borderId="0">
      <alignment/>
      <protection/>
    </xf>
    <xf numFmtId="0" fontId="37"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1" fillId="0" borderId="0">
      <alignment/>
      <protection/>
    </xf>
    <xf numFmtId="0" fontId="55" fillId="0" borderId="0">
      <alignment vertical="center"/>
      <protection/>
    </xf>
    <xf numFmtId="0" fontId="0" fillId="0" borderId="0">
      <alignment/>
      <protection/>
    </xf>
    <xf numFmtId="0" fontId="15" fillId="0" borderId="0">
      <alignment vertical="center"/>
      <protection/>
    </xf>
    <xf numFmtId="0" fontId="5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4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7" fillId="0" borderId="10" xfId="92"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37" fillId="0" borderId="10" xfId="52"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84" fontId="0" fillId="0" borderId="0" xfId="0" applyNumberFormat="1" applyFont="1" applyFill="1" applyAlignment="1">
      <alignment horizontal="center" vertical="center"/>
    </xf>
    <xf numFmtId="0" fontId="62" fillId="0" borderId="14" xfId="122" applyNumberFormat="1" applyFont="1" applyFill="1" applyBorder="1" applyAlignment="1">
      <alignment vertical="center" wrapText="1"/>
      <protection/>
    </xf>
    <xf numFmtId="0" fontId="62" fillId="0" borderId="10" xfId="122" applyNumberFormat="1" applyFont="1" applyFill="1" applyBorder="1" applyAlignment="1">
      <alignment vertical="center" wrapText="1"/>
      <protection/>
    </xf>
    <xf numFmtId="178" fontId="4" fillId="0" borderId="10" xfId="104" applyNumberFormat="1" applyFont="1" applyBorder="1" applyAlignment="1">
      <alignment vertical="center" shrinkToFit="1"/>
      <protection/>
    </xf>
    <xf numFmtId="0" fontId="62" fillId="33" borderId="10" xfId="122" applyNumberFormat="1" applyFont="1" applyFill="1" applyBorder="1" applyAlignment="1">
      <alignment vertical="center" wrapText="1"/>
      <protection/>
    </xf>
    <xf numFmtId="0" fontId="5" fillId="33" borderId="10" xfId="0" applyFont="1" applyFill="1" applyBorder="1" applyAlignment="1">
      <alignment vertical="center" wrapText="1"/>
    </xf>
    <xf numFmtId="58" fontId="0" fillId="33" borderId="10" xfId="0" applyNumberFormat="1" applyFill="1" applyBorder="1" applyAlignment="1">
      <alignment horizontal="left" vertical="center"/>
    </xf>
    <xf numFmtId="0" fontId="62" fillId="33" borderId="14" xfId="122" applyNumberFormat="1" applyFont="1" applyFill="1" applyBorder="1" applyAlignment="1">
      <alignment vertical="center" wrapText="1"/>
      <protection/>
    </xf>
    <xf numFmtId="0" fontId="0" fillId="33" borderId="10" xfId="0" applyFill="1" applyBorder="1" applyAlignment="1">
      <alignment vertical="center" shrinkToFit="1"/>
    </xf>
    <xf numFmtId="185" fontId="0" fillId="33" borderId="10" xfId="0" applyNumberFormat="1" applyFont="1" applyFill="1" applyBorder="1" applyAlignment="1">
      <alignment horizontal="center" vertical="center"/>
    </xf>
    <xf numFmtId="185" fontId="37" fillId="33" borderId="10" xfId="52" applyNumberFormat="1" applyFont="1" applyFill="1" applyBorder="1" applyAlignment="1">
      <alignment vertical="center"/>
    </xf>
    <xf numFmtId="10"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ill="1" applyBorder="1" applyAlignment="1">
      <alignment vertical="center" wrapText="1"/>
    </xf>
    <xf numFmtId="0" fontId="63" fillId="0" borderId="10" xfId="92" applyFont="1" applyFill="1" applyBorder="1" applyAlignment="1">
      <alignment vertical="center" wrapText="1"/>
      <protection/>
    </xf>
    <xf numFmtId="0" fontId="0" fillId="0" borderId="10" xfId="122" applyNumberFormat="1" applyFont="1" applyFill="1" applyBorder="1" applyAlignment="1">
      <alignment vertical="center" wrapText="1"/>
      <protection/>
    </xf>
    <xf numFmtId="58" fontId="0" fillId="0" borderId="10" xfId="0" applyNumberFormat="1" applyFill="1" applyBorder="1" applyAlignment="1">
      <alignment vertical="center"/>
    </xf>
    <xf numFmtId="0" fontId="62" fillId="0" borderId="14" xfId="122" applyNumberFormat="1" applyFont="1" applyFill="1" applyBorder="1" applyAlignment="1">
      <alignment horizontal="left" vertical="center" wrapText="1"/>
      <protection/>
    </xf>
    <xf numFmtId="0" fontId="64" fillId="0" borderId="10" xfId="122" applyNumberFormat="1" applyFont="1" applyFill="1" applyBorder="1" applyAlignment="1">
      <alignment vertical="center" wrapText="1"/>
      <protection/>
    </xf>
    <xf numFmtId="0" fontId="6" fillId="0" borderId="10" xfId="122" applyNumberFormat="1" applyFont="1" applyFill="1" applyBorder="1" applyAlignment="1">
      <alignment vertical="center" wrapText="1"/>
      <protection/>
    </xf>
    <xf numFmtId="0" fontId="0" fillId="0" borderId="15" xfId="0" applyFont="1" applyFill="1" applyBorder="1" applyAlignment="1">
      <alignment horizontal="center" vertical="center" shrinkToFit="1"/>
    </xf>
    <xf numFmtId="0" fontId="64" fillId="0" borderId="10" xfId="122" applyFont="1" applyBorder="1" applyAlignment="1">
      <alignment vertical="center" wrapText="1"/>
      <protection/>
    </xf>
    <xf numFmtId="0" fontId="64" fillId="0" borderId="14" xfId="122" applyFont="1" applyBorder="1" applyAlignment="1">
      <alignment vertical="center" wrapText="1"/>
      <protection/>
    </xf>
    <xf numFmtId="0" fontId="6" fillId="0" borderId="15" xfId="122" applyNumberFormat="1" applyFont="1" applyFill="1" applyBorder="1" applyAlignment="1">
      <alignment vertical="center" wrapText="1"/>
      <protection/>
    </xf>
    <xf numFmtId="0" fontId="5" fillId="0" borderId="15" xfId="0" applyFont="1" applyBorder="1" applyAlignment="1">
      <alignment vertical="center" wrapText="1"/>
    </xf>
    <xf numFmtId="177" fontId="0" fillId="0" borderId="15" xfId="0" applyNumberFormat="1" applyFont="1" applyFill="1" applyBorder="1" applyAlignment="1">
      <alignment vertical="center" shrinkToFit="1"/>
    </xf>
    <xf numFmtId="0" fontId="0" fillId="0" borderId="16" xfId="0" applyFont="1" applyBorder="1" applyAlignment="1">
      <alignment vertical="center" wrapText="1"/>
    </xf>
    <xf numFmtId="0" fontId="0" fillId="0" borderId="15" xfId="0" applyFill="1" applyBorder="1" applyAlignment="1">
      <alignment vertical="center" wrapText="1"/>
    </xf>
    <xf numFmtId="185" fontId="0" fillId="0" borderId="15" xfId="0" applyNumberFormat="1" applyFont="1" applyBorder="1" applyAlignment="1">
      <alignment horizontal="right" vertical="center"/>
    </xf>
    <xf numFmtId="10"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177" fontId="0" fillId="0" borderId="10" xfId="0" applyNumberFormat="1" applyFont="1" applyFill="1" applyBorder="1" applyAlignment="1">
      <alignment vertical="center" wrapText="1" shrinkToFit="1"/>
    </xf>
    <xf numFmtId="0" fontId="0" fillId="0" borderId="0" xfId="0" applyNumberFormat="1" applyFont="1" applyFill="1" applyAlignment="1">
      <alignment horizontal="center" vertical="center"/>
    </xf>
    <xf numFmtId="0" fontId="37" fillId="0" borderId="14" xfId="92" applyFill="1" applyBorder="1" applyAlignment="1">
      <alignment vertical="center" wrapText="1"/>
      <protection/>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185" fontId="0" fillId="0" borderId="15" xfId="0" applyNumberFormat="1" applyFont="1" applyBorder="1" applyAlignment="1">
      <alignment horizontal="center" vertical="center" wrapText="1" shrinkToFit="1"/>
    </xf>
    <xf numFmtId="185" fontId="0" fillId="0" borderId="17" xfId="0" applyNumberFormat="1" applyFont="1" applyBorder="1" applyAlignment="1">
      <alignment horizontal="center" vertical="center" shrinkToFit="1"/>
    </xf>
    <xf numFmtId="187" fontId="0" fillId="0" borderId="15" xfId="0" applyNumberFormat="1" applyFont="1" applyBorder="1" applyAlignment="1">
      <alignment horizontal="center" vertical="center" wrapText="1" shrinkToFit="1"/>
    </xf>
    <xf numFmtId="187" fontId="0" fillId="0" borderId="17" xfId="0" applyNumberFormat="1" applyFont="1" applyBorder="1" applyAlignment="1">
      <alignment horizontal="center" vertical="center" shrinkToFit="1"/>
    </xf>
    <xf numFmtId="10" fontId="0" fillId="0" borderId="15" xfId="0" applyNumberFormat="1" applyFont="1" applyBorder="1" applyAlignment="1">
      <alignment horizontal="center" vertical="center" wrapText="1"/>
    </xf>
    <xf numFmtId="10" fontId="0" fillId="0" borderId="17"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center" vertical="center"/>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2 2" xfId="56"/>
    <cellStyle name="桁区切り 2 3" xfId="57"/>
    <cellStyle name="桁区切り 2 3 2" xfId="58"/>
    <cellStyle name="桁区切り 2 4" xfId="59"/>
    <cellStyle name="桁区切り 2 4 2" xfId="60"/>
    <cellStyle name="桁区切り 2 5" xfId="61"/>
    <cellStyle name="桁区切り 2 5 2" xfId="62"/>
    <cellStyle name="桁区切り 2 6" xfId="63"/>
    <cellStyle name="桁区切り 3" xfId="64"/>
    <cellStyle name="桁区切り 3 2" xfId="65"/>
    <cellStyle name="桁区切り 3 3" xfId="66"/>
    <cellStyle name="桁区切り 4" xfId="67"/>
    <cellStyle name="桁区切り 4 2" xfId="68"/>
    <cellStyle name="桁区切り 5" xfId="69"/>
    <cellStyle name="桁区切り 5 2" xfId="70"/>
    <cellStyle name="桁区切り 5 3" xfId="71"/>
    <cellStyle name="桁区切り 6" xfId="72"/>
    <cellStyle name="桁区切り 7" xfId="73"/>
    <cellStyle name="桁区切り 8" xfId="74"/>
    <cellStyle name="桁区切り 9" xfId="75"/>
    <cellStyle name="見出し 1" xfId="76"/>
    <cellStyle name="見出し 2" xfId="77"/>
    <cellStyle name="見出し 3" xfId="78"/>
    <cellStyle name="見出し 4" xfId="79"/>
    <cellStyle name="集計" xfId="80"/>
    <cellStyle name="出力" xfId="81"/>
    <cellStyle name="説明文" xfId="82"/>
    <cellStyle name="Currency [0]" xfId="83"/>
    <cellStyle name="Currency" xfId="84"/>
    <cellStyle name="入力" xfId="85"/>
    <cellStyle name="標準 10" xfId="86"/>
    <cellStyle name="標準 10 2" xfId="87"/>
    <cellStyle name="標準 11" xfId="88"/>
    <cellStyle name="標準 12" xfId="89"/>
    <cellStyle name="標準 13" xfId="90"/>
    <cellStyle name="標準 14" xfId="91"/>
    <cellStyle name="標準 15" xfId="92"/>
    <cellStyle name="標準 15 2" xfId="93"/>
    <cellStyle name="標準 16" xfId="94"/>
    <cellStyle name="標準 17" xfId="95"/>
    <cellStyle name="標準 18" xfId="96"/>
    <cellStyle name="標準 19" xfId="97"/>
    <cellStyle name="標準 2" xfId="98"/>
    <cellStyle name="標準 2 2" xfId="99"/>
    <cellStyle name="標準 2 2 2" xfId="100"/>
    <cellStyle name="標準 2 3" xfId="101"/>
    <cellStyle name="標準 2_【旭川医療】契約監視委員会　様式２３４データ結果送信　25.11" xfId="102"/>
    <cellStyle name="標準 20" xfId="103"/>
    <cellStyle name="標準 3" xfId="104"/>
    <cellStyle name="標準 3 2" xfId="105"/>
    <cellStyle name="標準 3 2 2" xfId="106"/>
    <cellStyle name="標準 3 3" xfId="107"/>
    <cellStyle name="標準 4" xfId="108"/>
    <cellStyle name="標準 4 2" xfId="109"/>
    <cellStyle name="標準 4 3" xfId="110"/>
    <cellStyle name="標準 5" xfId="111"/>
    <cellStyle name="標準 5 2" xfId="112"/>
    <cellStyle name="標準 5 2 2" xfId="113"/>
    <cellStyle name="標準 5 3" xfId="114"/>
    <cellStyle name="標準 6" xfId="115"/>
    <cellStyle name="標準 6 2" xfId="116"/>
    <cellStyle name="標準 6 3" xfId="117"/>
    <cellStyle name="標準 6 4" xfId="118"/>
    <cellStyle name="標準 7" xfId="119"/>
    <cellStyle name="標準 8" xfId="120"/>
    <cellStyle name="標準 9" xfId="121"/>
    <cellStyle name="標準_１６７調査票４案件best100（再検討）0914提出用" xfId="122"/>
    <cellStyle name="Followed Hyperlink" xfId="123"/>
    <cellStyle name="良い"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1"/>
  <sheetViews>
    <sheetView view="pageBreakPreview" zoomScale="85" zoomScaleNormal="75" zoomScaleSheetLayoutView="85" zoomScalePageLayoutView="0" workbookViewId="0" topLeftCell="A1">
      <selection activeCell="F7" sqref="F7"/>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1" bestFit="1" customWidth="1"/>
    <col min="15" max="16384" width="9.00390625" style="1" customWidth="1"/>
  </cols>
  <sheetData>
    <row r="1" spans="1:13" ht="14.25">
      <c r="A1" s="40"/>
      <c r="M1" s="6" t="s">
        <v>12</v>
      </c>
    </row>
    <row r="2" spans="2:14" s="5" customFormat="1" ht="19.5" customHeight="1">
      <c r="B2" s="5" t="s">
        <v>0</v>
      </c>
      <c r="N2" s="52"/>
    </row>
    <row r="3" ht="15" thickBot="1">
      <c r="N3" s="51" t="s">
        <v>30</v>
      </c>
    </row>
    <row r="4" ht="15" thickBot="1">
      <c r="N4" s="53">
        <f>'競争入札（物品役務等）'!N4</f>
        <v>43648</v>
      </c>
    </row>
    <row r="5" spans="2:15" s="2" customFormat="1" ht="53.25" customHeight="1">
      <c r="B5" s="114" t="s">
        <v>1</v>
      </c>
      <c r="C5" s="114" t="s">
        <v>2</v>
      </c>
      <c r="D5" s="116" t="s">
        <v>3</v>
      </c>
      <c r="E5" s="121" t="s">
        <v>17</v>
      </c>
      <c r="F5" s="121" t="s">
        <v>16</v>
      </c>
      <c r="G5" s="114" t="s">
        <v>4</v>
      </c>
      <c r="H5" s="114" t="s">
        <v>5</v>
      </c>
      <c r="I5" s="116" t="s">
        <v>6</v>
      </c>
      <c r="J5" s="118" t="s">
        <v>21</v>
      </c>
      <c r="K5" s="119"/>
      <c r="L5" s="120"/>
      <c r="M5" s="3" t="s">
        <v>7</v>
      </c>
      <c r="N5" s="112" t="s">
        <v>32</v>
      </c>
      <c r="O5" s="113"/>
    </row>
    <row r="6" spans="2:14" s="2" customFormat="1" ht="45" customHeight="1">
      <c r="B6" s="115"/>
      <c r="C6" s="115"/>
      <c r="D6" s="117"/>
      <c r="E6" s="122"/>
      <c r="F6" s="122"/>
      <c r="G6" s="115"/>
      <c r="H6" s="115"/>
      <c r="I6" s="117"/>
      <c r="J6" s="8" t="s">
        <v>22</v>
      </c>
      <c r="K6" s="8" t="s">
        <v>23</v>
      </c>
      <c r="L6" s="8" t="s">
        <v>24</v>
      </c>
      <c r="M6" s="3"/>
      <c r="N6" s="56"/>
    </row>
    <row r="7" spans="2:15" s="2" customFormat="1" ht="39.75" customHeight="1">
      <c r="B7" s="21" t="s">
        <v>256</v>
      </c>
      <c r="C7" s="62" t="s">
        <v>114</v>
      </c>
      <c r="D7" s="13">
        <v>43648</v>
      </c>
      <c r="E7" s="12" t="s">
        <v>257</v>
      </c>
      <c r="F7" s="64" t="s">
        <v>36</v>
      </c>
      <c r="G7" s="14" t="s">
        <v>35</v>
      </c>
      <c r="H7" s="18">
        <v>57024000</v>
      </c>
      <c r="I7" s="3"/>
      <c r="J7" s="9"/>
      <c r="K7" s="15"/>
      <c r="L7" s="16"/>
      <c r="M7" s="4"/>
      <c r="N7" s="55">
        <f>DATEDIF(D7,$N$4,"D")+1</f>
        <v>1</v>
      </c>
      <c r="O7" s="63"/>
    </row>
    <row r="8" spans="2:14" s="2" customFormat="1" ht="39.75" customHeight="1">
      <c r="B8" s="4"/>
      <c r="C8" s="17"/>
      <c r="D8" s="13"/>
      <c r="E8" s="12"/>
      <c r="F8" s="4"/>
      <c r="G8" s="3"/>
      <c r="H8" s="18"/>
      <c r="I8" s="3"/>
      <c r="J8" s="9"/>
      <c r="K8" s="15"/>
      <c r="L8" s="16"/>
      <c r="M8" s="4"/>
      <c r="N8" s="55">
        <f>DATEDIF(D8,$N$4,"D")+1</f>
        <v>43649</v>
      </c>
    </row>
    <row r="9" spans="2:14" s="2" customFormat="1" ht="39.75" customHeight="1">
      <c r="B9" s="4"/>
      <c r="C9" s="4"/>
      <c r="D9" s="4"/>
      <c r="E9" s="4"/>
      <c r="F9" s="4"/>
      <c r="G9" s="4"/>
      <c r="H9" s="30"/>
      <c r="I9" s="4"/>
      <c r="J9" s="9"/>
      <c r="K9" s="10"/>
      <c r="L9" s="11"/>
      <c r="M9" s="4"/>
      <c r="N9" s="55">
        <f>DATEDIF(D9,$N$4,"D")+1</f>
        <v>43649</v>
      </c>
    </row>
    <row r="10" spans="2:14" s="2" customFormat="1" ht="34.5" customHeight="1">
      <c r="B10" t="s">
        <v>25</v>
      </c>
      <c r="N10" s="56"/>
    </row>
    <row r="11" spans="2:14" s="2" customFormat="1" ht="34.5" customHeight="1">
      <c r="B11" t="s">
        <v>26</v>
      </c>
      <c r="N11" s="56"/>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9">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P63"/>
  <sheetViews>
    <sheetView tabSelected="1" view="pageBreakPreview" zoomScale="75" zoomScaleNormal="75" zoomScaleSheetLayoutView="75" zoomScalePageLayoutView="0" workbookViewId="0" topLeftCell="A1">
      <pane xSplit="4" ySplit="6" topLeftCell="E46" activePane="bottomRight" state="frozen"/>
      <selection pane="topLeft" activeCell="A1" sqref="A1"/>
      <selection pane="topRight" activeCell="E1" sqref="E1"/>
      <selection pane="bottomLeft" activeCell="A7" sqref="A7"/>
      <selection pane="bottomRight" activeCell="L57" sqref="L57"/>
    </sheetView>
  </sheetViews>
  <sheetFormatPr defaultColWidth="9.00390625" defaultRowHeight="13.5"/>
  <cols>
    <col min="1" max="1" width="2.875" style="1" customWidth="1"/>
    <col min="2" max="2" width="26.25390625" style="45" customWidth="1"/>
    <col min="3" max="3" width="25.625" style="1" customWidth="1"/>
    <col min="4" max="4" width="18.00390625" style="69" bestFit="1" customWidth="1"/>
    <col min="5" max="5" width="38.00390625" style="1" customWidth="1"/>
    <col min="6" max="6" width="20.625" style="1" customWidth="1"/>
    <col min="7" max="7" width="15.625" style="23" customWidth="1"/>
    <col min="8" max="8" width="15.625" style="57"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1" bestFit="1" customWidth="1"/>
    <col min="15" max="16384" width="9.00390625" style="1" customWidth="1"/>
  </cols>
  <sheetData>
    <row r="1" ht="14.25">
      <c r="M1" s="6" t="s">
        <v>11</v>
      </c>
    </row>
    <row r="2" spans="2:14" s="5" customFormat="1" ht="19.5" customHeight="1">
      <c r="B2" s="46" t="s">
        <v>9</v>
      </c>
      <c r="D2" s="70"/>
      <c r="G2" s="24"/>
      <c r="H2" s="58"/>
      <c r="I2" s="32"/>
      <c r="M2" s="27"/>
      <c r="N2" s="52"/>
    </row>
    <row r="3" ht="15" thickBot="1">
      <c r="N3" s="51" t="s">
        <v>30</v>
      </c>
    </row>
    <row r="4" ht="15" thickBot="1">
      <c r="N4" s="53">
        <v>43648</v>
      </c>
    </row>
    <row r="5" spans="2:15" s="2" customFormat="1" ht="45" customHeight="1">
      <c r="B5" s="131" t="s">
        <v>20</v>
      </c>
      <c r="C5" s="131" t="s">
        <v>2</v>
      </c>
      <c r="D5" s="133" t="s">
        <v>3</v>
      </c>
      <c r="E5" s="135" t="s">
        <v>17</v>
      </c>
      <c r="F5" s="135" t="s">
        <v>16</v>
      </c>
      <c r="G5" s="123" t="s">
        <v>4</v>
      </c>
      <c r="H5" s="125" t="s">
        <v>46</v>
      </c>
      <c r="I5" s="127" t="s">
        <v>6</v>
      </c>
      <c r="J5" s="118" t="s">
        <v>21</v>
      </c>
      <c r="K5" s="119"/>
      <c r="L5" s="120"/>
      <c r="M5" s="129" t="s">
        <v>7</v>
      </c>
      <c r="N5" s="112" t="s">
        <v>32</v>
      </c>
      <c r="O5" s="113"/>
    </row>
    <row r="6" spans="2:14" s="2" customFormat="1" ht="39.75" customHeight="1">
      <c r="B6" s="132"/>
      <c r="C6" s="132"/>
      <c r="D6" s="134"/>
      <c r="E6" s="136"/>
      <c r="F6" s="136"/>
      <c r="G6" s="124"/>
      <c r="H6" s="126"/>
      <c r="I6" s="128"/>
      <c r="J6" s="8" t="s">
        <v>22</v>
      </c>
      <c r="K6" s="8" t="s">
        <v>23</v>
      </c>
      <c r="L6" s="8" t="s">
        <v>24</v>
      </c>
      <c r="M6" s="130"/>
      <c r="N6" s="54" t="s">
        <v>31</v>
      </c>
    </row>
    <row r="7" spans="2:16" s="2" customFormat="1" ht="39.75" customHeight="1">
      <c r="B7" s="49" t="s">
        <v>53</v>
      </c>
      <c r="C7" s="62" t="s">
        <v>33</v>
      </c>
      <c r="D7" s="68">
        <v>43306</v>
      </c>
      <c r="E7" s="48" t="s">
        <v>56</v>
      </c>
      <c r="F7" s="64" t="s">
        <v>36</v>
      </c>
      <c r="G7" s="41" t="s">
        <v>34</v>
      </c>
      <c r="H7" s="60">
        <v>9180000</v>
      </c>
      <c r="I7" s="33"/>
      <c r="J7" s="14"/>
      <c r="K7" s="14"/>
      <c r="L7" s="14"/>
      <c r="M7" s="49"/>
      <c r="N7" s="61">
        <f>DATEDIF(D7,$N$4,"D")+1</f>
        <v>343</v>
      </c>
      <c r="O7" s="1"/>
      <c r="P7" s="1" t="s">
        <v>40</v>
      </c>
    </row>
    <row r="8" spans="2:16" s="2" customFormat="1" ht="39.75" customHeight="1">
      <c r="B8" s="49" t="s">
        <v>54</v>
      </c>
      <c r="C8" s="62" t="s">
        <v>33</v>
      </c>
      <c r="D8" s="68">
        <v>43343</v>
      </c>
      <c r="E8" s="48" t="s">
        <v>55</v>
      </c>
      <c r="F8" s="64" t="s">
        <v>36</v>
      </c>
      <c r="G8" s="41" t="s">
        <v>34</v>
      </c>
      <c r="H8" s="60">
        <v>2646000</v>
      </c>
      <c r="I8" s="33"/>
      <c r="J8" s="14"/>
      <c r="K8" s="14"/>
      <c r="L8" s="14"/>
      <c r="M8" s="49"/>
      <c r="N8" s="61">
        <f>DATEDIF(D8,$N$4,"D")+1</f>
        <v>306</v>
      </c>
      <c r="O8" s="1"/>
      <c r="P8" s="1" t="s">
        <v>40</v>
      </c>
    </row>
    <row r="9" spans="2:16" s="7" customFormat="1" ht="39.75" customHeight="1">
      <c r="B9" s="49" t="s">
        <v>69</v>
      </c>
      <c r="C9" s="62" t="s">
        <v>70</v>
      </c>
      <c r="D9" s="68">
        <v>43371</v>
      </c>
      <c r="E9" s="48" t="s">
        <v>71</v>
      </c>
      <c r="F9" s="64" t="s">
        <v>36</v>
      </c>
      <c r="G9" s="76" t="s">
        <v>34</v>
      </c>
      <c r="H9" s="60">
        <v>12181293</v>
      </c>
      <c r="I9" s="77"/>
      <c r="J9" s="19"/>
      <c r="K9" s="19"/>
      <c r="L9" s="19"/>
      <c r="M9" s="49" t="s">
        <v>72</v>
      </c>
      <c r="N9" s="78">
        <f aca="true" t="shared" si="0" ref="N9:N27">DATEDIF(D9,$N$4,"D")+1</f>
        <v>278</v>
      </c>
      <c r="O9" s="45"/>
      <c r="P9" s="45" t="s">
        <v>40</v>
      </c>
    </row>
    <row r="10" spans="2:16" s="7" customFormat="1" ht="54">
      <c r="B10" s="49" t="s">
        <v>69</v>
      </c>
      <c r="C10" s="62" t="s">
        <v>73</v>
      </c>
      <c r="D10" s="68">
        <v>43371</v>
      </c>
      <c r="E10" s="48" t="s">
        <v>74</v>
      </c>
      <c r="F10" s="64" t="s">
        <v>36</v>
      </c>
      <c r="G10" s="76" t="s">
        <v>34</v>
      </c>
      <c r="H10" s="60">
        <v>14246388</v>
      </c>
      <c r="I10" s="77"/>
      <c r="J10" s="19"/>
      <c r="K10" s="19"/>
      <c r="L10" s="19"/>
      <c r="M10" s="49" t="s">
        <v>75</v>
      </c>
      <c r="N10" s="78">
        <f t="shared" si="0"/>
        <v>278</v>
      </c>
      <c r="O10" s="45"/>
      <c r="P10" s="45" t="s">
        <v>40</v>
      </c>
    </row>
    <row r="11" spans="2:16" s="7" customFormat="1" ht="39.75" customHeight="1">
      <c r="B11" s="49" t="s">
        <v>69</v>
      </c>
      <c r="C11" s="62" t="s">
        <v>76</v>
      </c>
      <c r="D11" s="68">
        <v>43371</v>
      </c>
      <c r="E11" s="48" t="s">
        <v>77</v>
      </c>
      <c r="F11" s="64" t="s">
        <v>36</v>
      </c>
      <c r="G11" s="76" t="s">
        <v>34</v>
      </c>
      <c r="H11" s="60">
        <v>13357470</v>
      </c>
      <c r="I11" s="77"/>
      <c r="J11" s="19"/>
      <c r="K11" s="19"/>
      <c r="L11" s="19"/>
      <c r="M11" s="49" t="s">
        <v>78</v>
      </c>
      <c r="N11" s="78">
        <f t="shared" si="0"/>
        <v>278</v>
      </c>
      <c r="O11" s="45"/>
      <c r="P11" s="45" t="s">
        <v>40</v>
      </c>
    </row>
    <row r="12" spans="2:16" s="7" customFormat="1" ht="39.75" customHeight="1">
      <c r="B12" s="49" t="s">
        <v>69</v>
      </c>
      <c r="C12" s="62" t="s">
        <v>79</v>
      </c>
      <c r="D12" s="68">
        <v>43371</v>
      </c>
      <c r="E12" s="48" t="s">
        <v>80</v>
      </c>
      <c r="F12" s="64" t="s">
        <v>36</v>
      </c>
      <c r="G12" s="76" t="s">
        <v>34</v>
      </c>
      <c r="H12" s="60">
        <v>17751459</v>
      </c>
      <c r="I12" s="77"/>
      <c r="J12" s="19"/>
      <c r="K12" s="19"/>
      <c r="L12" s="19"/>
      <c r="M12" s="49" t="s">
        <v>81</v>
      </c>
      <c r="N12" s="78">
        <f t="shared" si="0"/>
        <v>278</v>
      </c>
      <c r="O12" s="45"/>
      <c r="P12" s="45" t="s">
        <v>40</v>
      </c>
    </row>
    <row r="13" spans="2:16" s="7" customFormat="1" ht="39.75" customHeight="1">
      <c r="B13" s="49" t="s">
        <v>69</v>
      </c>
      <c r="C13" s="62" t="s">
        <v>82</v>
      </c>
      <c r="D13" s="68">
        <v>43371</v>
      </c>
      <c r="E13" s="48" t="s">
        <v>83</v>
      </c>
      <c r="F13" s="64" t="s">
        <v>36</v>
      </c>
      <c r="G13" s="76" t="s">
        <v>34</v>
      </c>
      <c r="H13" s="60">
        <v>14579333</v>
      </c>
      <c r="I13" s="77"/>
      <c r="J13" s="19"/>
      <c r="K13" s="19"/>
      <c r="L13" s="19"/>
      <c r="M13" s="49" t="s">
        <v>84</v>
      </c>
      <c r="N13" s="78">
        <f t="shared" si="0"/>
        <v>278</v>
      </c>
      <c r="O13" s="45"/>
      <c r="P13" s="45" t="s">
        <v>40</v>
      </c>
    </row>
    <row r="14" spans="2:16" s="7" customFormat="1" ht="39.75" customHeight="1">
      <c r="B14" s="49" t="s">
        <v>69</v>
      </c>
      <c r="C14" s="62" t="s">
        <v>85</v>
      </c>
      <c r="D14" s="68">
        <v>43371</v>
      </c>
      <c r="E14" s="48" t="s">
        <v>86</v>
      </c>
      <c r="F14" s="64" t="s">
        <v>36</v>
      </c>
      <c r="G14" s="76" t="s">
        <v>34</v>
      </c>
      <c r="H14" s="60">
        <v>34253770</v>
      </c>
      <c r="I14" s="77"/>
      <c r="J14" s="19"/>
      <c r="K14" s="19"/>
      <c r="L14" s="19"/>
      <c r="M14" s="49" t="s">
        <v>87</v>
      </c>
      <c r="N14" s="78">
        <f t="shared" si="0"/>
        <v>278</v>
      </c>
      <c r="O14" s="45"/>
      <c r="P14" s="45" t="s">
        <v>40</v>
      </c>
    </row>
    <row r="15" spans="2:16" s="7" customFormat="1" ht="39.75" customHeight="1">
      <c r="B15" s="49" t="s">
        <v>69</v>
      </c>
      <c r="C15" s="62" t="s">
        <v>88</v>
      </c>
      <c r="D15" s="68">
        <v>43371</v>
      </c>
      <c r="E15" s="48" t="s">
        <v>89</v>
      </c>
      <c r="F15" s="64" t="s">
        <v>36</v>
      </c>
      <c r="G15" s="76" t="s">
        <v>34</v>
      </c>
      <c r="H15" s="60">
        <v>1158598</v>
      </c>
      <c r="I15" s="77"/>
      <c r="J15" s="19"/>
      <c r="K15" s="19"/>
      <c r="L15" s="19"/>
      <c r="M15" s="49" t="s">
        <v>90</v>
      </c>
      <c r="N15" s="78">
        <f t="shared" si="0"/>
        <v>278</v>
      </c>
      <c r="O15" s="45"/>
      <c r="P15" s="45" t="s">
        <v>40</v>
      </c>
    </row>
    <row r="16" spans="2:16" s="7" customFormat="1" ht="39.75" customHeight="1">
      <c r="B16" s="49" t="s">
        <v>69</v>
      </c>
      <c r="C16" s="62" t="s">
        <v>91</v>
      </c>
      <c r="D16" s="68">
        <v>43371</v>
      </c>
      <c r="E16" s="48" t="s">
        <v>92</v>
      </c>
      <c r="F16" s="64" t="s">
        <v>36</v>
      </c>
      <c r="G16" s="76" t="s">
        <v>34</v>
      </c>
      <c r="H16" s="60">
        <v>47340355</v>
      </c>
      <c r="I16" s="77"/>
      <c r="J16" s="19"/>
      <c r="K16" s="19"/>
      <c r="L16" s="19"/>
      <c r="M16" s="49" t="s">
        <v>93</v>
      </c>
      <c r="N16" s="78">
        <f t="shared" si="0"/>
        <v>278</v>
      </c>
      <c r="O16" s="45"/>
      <c r="P16" s="45" t="s">
        <v>40</v>
      </c>
    </row>
    <row r="17" spans="2:16" s="7" customFormat="1" ht="39.75" customHeight="1">
      <c r="B17" s="49" t="s">
        <v>69</v>
      </c>
      <c r="C17" s="62" t="s">
        <v>94</v>
      </c>
      <c r="D17" s="68">
        <v>43371</v>
      </c>
      <c r="E17" s="48" t="s">
        <v>95</v>
      </c>
      <c r="F17" s="64" t="s">
        <v>36</v>
      </c>
      <c r="G17" s="76" t="s">
        <v>34</v>
      </c>
      <c r="H17" s="60">
        <v>246906</v>
      </c>
      <c r="I17" s="77"/>
      <c r="J17" s="19"/>
      <c r="K17" s="19"/>
      <c r="L17" s="19"/>
      <c r="M17" s="49" t="s">
        <v>96</v>
      </c>
      <c r="N17" s="78">
        <f t="shared" si="0"/>
        <v>278</v>
      </c>
      <c r="O17" s="45"/>
      <c r="P17" s="45" t="s">
        <v>40</v>
      </c>
    </row>
    <row r="18" spans="2:16" s="7" customFormat="1" ht="39.75" customHeight="1">
      <c r="B18" s="49" t="s">
        <v>69</v>
      </c>
      <c r="C18" s="62" t="s">
        <v>97</v>
      </c>
      <c r="D18" s="68">
        <v>43371</v>
      </c>
      <c r="E18" s="48" t="s">
        <v>98</v>
      </c>
      <c r="F18" s="64" t="s">
        <v>36</v>
      </c>
      <c r="G18" s="76" t="s">
        <v>34</v>
      </c>
      <c r="H18" s="60">
        <v>62853986</v>
      </c>
      <c r="I18" s="77"/>
      <c r="J18" s="19"/>
      <c r="K18" s="19"/>
      <c r="L18" s="19"/>
      <c r="M18" s="49" t="s">
        <v>99</v>
      </c>
      <c r="N18" s="78">
        <f t="shared" si="0"/>
        <v>278</v>
      </c>
      <c r="O18" s="45"/>
      <c r="P18" s="45" t="s">
        <v>40</v>
      </c>
    </row>
    <row r="19" spans="2:16" s="7" customFormat="1" ht="54">
      <c r="B19" s="49" t="s">
        <v>69</v>
      </c>
      <c r="C19" s="62" t="s">
        <v>100</v>
      </c>
      <c r="D19" s="68">
        <v>43371</v>
      </c>
      <c r="E19" s="48" t="s">
        <v>43</v>
      </c>
      <c r="F19" s="64" t="s">
        <v>36</v>
      </c>
      <c r="G19" s="76" t="s">
        <v>34</v>
      </c>
      <c r="H19" s="60">
        <v>7057302</v>
      </c>
      <c r="I19" s="77"/>
      <c r="J19" s="19"/>
      <c r="K19" s="19"/>
      <c r="L19" s="19"/>
      <c r="M19" s="49" t="s">
        <v>101</v>
      </c>
      <c r="N19" s="78">
        <f t="shared" si="0"/>
        <v>278</v>
      </c>
      <c r="O19" s="45"/>
      <c r="P19" s="45" t="s">
        <v>40</v>
      </c>
    </row>
    <row r="20" spans="2:16" s="7" customFormat="1" ht="39.75" customHeight="1">
      <c r="B20" s="49" t="s">
        <v>69</v>
      </c>
      <c r="C20" s="62" t="s">
        <v>102</v>
      </c>
      <c r="D20" s="68">
        <v>43371</v>
      </c>
      <c r="E20" s="48" t="s">
        <v>103</v>
      </c>
      <c r="F20" s="64" t="s">
        <v>36</v>
      </c>
      <c r="G20" s="76" t="s">
        <v>34</v>
      </c>
      <c r="H20" s="60">
        <v>70134256</v>
      </c>
      <c r="I20" s="77"/>
      <c r="J20" s="19"/>
      <c r="K20" s="19"/>
      <c r="L20" s="19"/>
      <c r="M20" s="49" t="s">
        <v>104</v>
      </c>
      <c r="N20" s="78">
        <f t="shared" si="0"/>
        <v>278</v>
      </c>
      <c r="O20" s="45"/>
      <c r="P20" s="45" t="s">
        <v>40</v>
      </c>
    </row>
    <row r="21" spans="2:16" s="7" customFormat="1" ht="39.75" customHeight="1">
      <c r="B21" s="49" t="s">
        <v>105</v>
      </c>
      <c r="C21" s="62" t="s">
        <v>106</v>
      </c>
      <c r="D21" s="68">
        <v>43371</v>
      </c>
      <c r="E21" s="48" t="s">
        <v>86</v>
      </c>
      <c r="F21" s="64" t="s">
        <v>36</v>
      </c>
      <c r="G21" s="76" t="s">
        <v>34</v>
      </c>
      <c r="H21" s="60">
        <v>164542979</v>
      </c>
      <c r="I21" s="77"/>
      <c r="J21" s="19"/>
      <c r="K21" s="19"/>
      <c r="L21" s="19"/>
      <c r="M21" s="49" t="s">
        <v>107</v>
      </c>
      <c r="N21" s="78">
        <f t="shared" si="0"/>
        <v>278</v>
      </c>
      <c r="O21" s="45"/>
      <c r="P21" s="45" t="s">
        <v>40</v>
      </c>
    </row>
    <row r="22" spans="2:16" s="7" customFormat="1" ht="39.75" customHeight="1">
      <c r="B22" s="49" t="s">
        <v>105</v>
      </c>
      <c r="C22" s="62" t="s">
        <v>108</v>
      </c>
      <c r="D22" s="68">
        <v>43371</v>
      </c>
      <c r="E22" s="48" t="s">
        <v>92</v>
      </c>
      <c r="F22" s="64" t="s">
        <v>36</v>
      </c>
      <c r="G22" s="76" t="s">
        <v>34</v>
      </c>
      <c r="H22" s="60">
        <v>32156676</v>
      </c>
      <c r="I22" s="77"/>
      <c r="J22" s="19"/>
      <c r="K22" s="19"/>
      <c r="L22" s="19"/>
      <c r="M22" s="49" t="s">
        <v>109</v>
      </c>
      <c r="N22" s="78">
        <f t="shared" si="0"/>
        <v>278</v>
      </c>
      <c r="O22" s="45"/>
      <c r="P22" s="45" t="s">
        <v>40</v>
      </c>
    </row>
    <row r="23" spans="2:16" s="7" customFormat="1" ht="39.75" customHeight="1">
      <c r="B23" s="49" t="s">
        <v>105</v>
      </c>
      <c r="C23" s="62" t="s">
        <v>110</v>
      </c>
      <c r="D23" s="68">
        <v>43371</v>
      </c>
      <c r="E23" s="48" t="s">
        <v>98</v>
      </c>
      <c r="F23" s="64" t="s">
        <v>36</v>
      </c>
      <c r="G23" s="76" t="s">
        <v>34</v>
      </c>
      <c r="H23" s="60">
        <v>199142161</v>
      </c>
      <c r="I23" s="77"/>
      <c r="J23" s="19"/>
      <c r="K23" s="19"/>
      <c r="L23" s="19"/>
      <c r="M23" s="49" t="s">
        <v>111</v>
      </c>
      <c r="N23" s="78">
        <f t="shared" si="0"/>
        <v>278</v>
      </c>
      <c r="O23" s="45"/>
      <c r="P23" s="45" t="s">
        <v>40</v>
      </c>
    </row>
    <row r="24" spans="2:16" s="7" customFormat="1" ht="39.75" customHeight="1">
      <c r="B24" s="49" t="s">
        <v>105</v>
      </c>
      <c r="C24" s="62" t="s">
        <v>112</v>
      </c>
      <c r="D24" s="68">
        <v>43371</v>
      </c>
      <c r="E24" s="48" t="s">
        <v>43</v>
      </c>
      <c r="F24" s="64" t="s">
        <v>36</v>
      </c>
      <c r="G24" s="76" t="s">
        <v>34</v>
      </c>
      <c r="H24" s="60">
        <v>27681656</v>
      </c>
      <c r="I24" s="77"/>
      <c r="J24" s="19"/>
      <c r="K24" s="19"/>
      <c r="L24" s="19"/>
      <c r="M24" s="49" t="s">
        <v>113</v>
      </c>
      <c r="N24" s="78">
        <f t="shared" si="0"/>
        <v>278</v>
      </c>
      <c r="O24" s="45"/>
      <c r="P24" s="45" t="s">
        <v>40</v>
      </c>
    </row>
    <row r="25" spans="2:16" s="7" customFormat="1" ht="39.75" customHeight="1">
      <c r="B25" s="49" t="s">
        <v>105</v>
      </c>
      <c r="C25" s="62" t="s">
        <v>114</v>
      </c>
      <c r="D25" s="68">
        <v>43371</v>
      </c>
      <c r="E25" s="48" t="s">
        <v>103</v>
      </c>
      <c r="F25" s="64" t="s">
        <v>36</v>
      </c>
      <c r="G25" s="76" t="s">
        <v>34</v>
      </c>
      <c r="H25" s="60">
        <v>263485908</v>
      </c>
      <c r="I25" s="77"/>
      <c r="J25" s="19"/>
      <c r="K25" s="19"/>
      <c r="L25" s="19"/>
      <c r="M25" s="49" t="s">
        <v>115</v>
      </c>
      <c r="N25" s="78">
        <f t="shared" si="0"/>
        <v>278</v>
      </c>
      <c r="O25" s="45"/>
      <c r="P25" s="45" t="s">
        <v>40</v>
      </c>
    </row>
    <row r="26" spans="2:16" s="2" customFormat="1" ht="39.75" customHeight="1">
      <c r="B26" s="49" t="s">
        <v>116</v>
      </c>
      <c r="C26" s="62" t="s">
        <v>114</v>
      </c>
      <c r="D26" s="68">
        <v>43371</v>
      </c>
      <c r="E26" s="48" t="s">
        <v>117</v>
      </c>
      <c r="F26" s="64" t="s">
        <v>36</v>
      </c>
      <c r="G26" s="41" t="s">
        <v>35</v>
      </c>
      <c r="H26" s="60">
        <v>144992575</v>
      </c>
      <c r="I26" s="33"/>
      <c r="J26" s="14"/>
      <c r="K26" s="14"/>
      <c r="L26" s="14"/>
      <c r="M26" s="49" t="s">
        <v>45</v>
      </c>
      <c r="N26" s="78">
        <f t="shared" si="0"/>
        <v>278</v>
      </c>
      <c r="O26" s="45"/>
      <c r="P26" s="1" t="s">
        <v>41</v>
      </c>
    </row>
    <row r="27" spans="2:16" s="2" customFormat="1" ht="39.75" customHeight="1">
      <c r="B27" s="49" t="s">
        <v>137</v>
      </c>
      <c r="C27" s="62" t="s">
        <v>114</v>
      </c>
      <c r="D27" s="68">
        <v>43404</v>
      </c>
      <c r="E27" s="92" t="s">
        <v>138</v>
      </c>
      <c r="F27" s="64" t="s">
        <v>36</v>
      </c>
      <c r="G27" s="41" t="s">
        <v>35</v>
      </c>
      <c r="H27" s="60">
        <v>4005504</v>
      </c>
      <c r="I27" s="33"/>
      <c r="J27" s="14"/>
      <c r="K27" s="14"/>
      <c r="L27" s="14"/>
      <c r="M27" s="49" t="s">
        <v>45</v>
      </c>
      <c r="N27" s="78">
        <f t="shared" si="0"/>
        <v>245</v>
      </c>
      <c r="O27" s="45"/>
      <c r="P27" s="1" t="s">
        <v>41</v>
      </c>
    </row>
    <row r="28" spans="2:16" s="2" customFormat="1" ht="39.75" customHeight="1">
      <c r="B28" s="80" t="s">
        <v>129</v>
      </c>
      <c r="C28" s="62" t="s">
        <v>114</v>
      </c>
      <c r="D28" s="68">
        <v>43405</v>
      </c>
      <c r="E28" s="79" t="s">
        <v>130</v>
      </c>
      <c r="F28" s="64" t="s">
        <v>36</v>
      </c>
      <c r="G28" s="41" t="s">
        <v>35</v>
      </c>
      <c r="H28" s="60">
        <v>4078080</v>
      </c>
      <c r="I28" s="33"/>
      <c r="J28" s="14"/>
      <c r="K28" s="14"/>
      <c r="L28" s="14"/>
      <c r="M28" s="49"/>
      <c r="N28" s="78">
        <f aca="true" t="shared" si="1" ref="N28:N40">DATEDIF(D28,$N$4,"D")+1</f>
        <v>244</v>
      </c>
      <c r="O28" s="45"/>
      <c r="P28" s="45" t="s">
        <v>40</v>
      </c>
    </row>
    <row r="29" spans="2:16" s="2" customFormat="1" ht="39.75" customHeight="1">
      <c r="B29" s="80" t="s">
        <v>136</v>
      </c>
      <c r="C29" s="62" t="s">
        <v>114</v>
      </c>
      <c r="D29" s="68">
        <v>43432</v>
      </c>
      <c r="E29" s="79" t="s">
        <v>135</v>
      </c>
      <c r="F29" s="64" t="s">
        <v>36</v>
      </c>
      <c r="G29" s="41" t="s">
        <v>35</v>
      </c>
      <c r="H29" s="60">
        <v>5346000</v>
      </c>
      <c r="I29" s="33"/>
      <c r="J29" s="14"/>
      <c r="K29" s="14"/>
      <c r="L29" s="14"/>
      <c r="M29" s="49"/>
      <c r="N29" s="78">
        <f t="shared" si="1"/>
        <v>217</v>
      </c>
      <c r="O29" s="45"/>
      <c r="P29" s="45" t="s">
        <v>40</v>
      </c>
    </row>
    <row r="30" spans="2:16" s="2" customFormat="1" ht="39.75" customHeight="1">
      <c r="B30" s="82" t="s">
        <v>126</v>
      </c>
      <c r="C30" s="83" t="s">
        <v>33</v>
      </c>
      <c r="D30" s="84">
        <v>43441</v>
      </c>
      <c r="E30" s="85" t="s">
        <v>127</v>
      </c>
      <c r="F30" s="86" t="s">
        <v>36</v>
      </c>
      <c r="G30" s="87" t="s">
        <v>34</v>
      </c>
      <c r="H30" s="88">
        <v>455652</v>
      </c>
      <c r="I30" s="89"/>
      <c r="J30" s="90"/>
      <c r="K30" s="90"/>
      <c r="L30" s="90"/>
      <c r="M30" s="91"/>
      <c r="N30" s="78">
        <f t="shared" si="1"/>
        <v>208</v>
      </c>
      <c r="O30" s="45"/>
      <c r="P30" s="45" t="s">
        <v>40</v>
      </c>
    </row>
    <row r="31" spans="2:16" s="2" customFormat="1" ht="39.75" customHeight="1">
      <c r="B31" s="82" t="s">
        <v>126</v>
      </c>
      <c r="C31" s="83" t="s">
        <v>33</v>
      </c>
      <c r="D31" s="84">
        <v>43441</v>
      </c>
      <c r="E31" s="85" t="s">
        <v>128</v>
      </c>
      <c r="F31" s="86" t="s">
        <v>36</v>
      </c>
      <c r="G31" s="87" t="s">
        <v>34</v>
      </c>
      <c r="H31" s="88">
        <v>3979325</v>
      </c>
      <c r="I31" s="89"/>
      <c r="J31" s="90"/>
      <c r="K31" s="90"/>
      <c r="L31" s="90"/>
      <c r="M31" s="91"/>
      <c r="N31" s="78">
        <f t="shared" si="1"/>
        <v>208</v>
      </c>
      <c r="O31" s="45"/>
      <c r="P31" s="45" t="s">
        <v>40</v>
      </c>
    </row>
    <row r="32" spans="2:16" s="2" customFormat="1" ht="39.75" customHeight="1">
      <c r="B32" s="80" t="s">
        <v>139</v>
      </c>
      <c r="C32" s="62" t="s">
        <v>114</v>
      </c>
      <c r="D32" s="68">
        <v>43448</v>
      </c>
      <c r="E32" s="48" t="s">
        <v>140</v>
      </c>
      <c r="F32" s="64" t="s">
        <v>36</v>
      </c>
      <c r="G32" s="76" t="s">
        <v>34</v>
      </c>
      <c r="H32" s="60">
        <v>3089664</v>
      </c>
      <c r="I32" s="33"/>
      <c r="J32" s="14"/>
      <c r="K32" s="14"/>
      <c r="L32" s="14"/>
      <c r="M32" s="49" t="s">
        <v>38</v>
      </c>
      <c r="N32" s="78">
        <f t="shared" si="1"/>
        <v>201</v>
      </c>
      <c r="O32" s="45"/>
      <c r="P32" s="45"/>
    </row>
    <row r="33" spans="2:16" s="2" customFormat="1" ht="39.75" customHeight="1">
      <c r="B33" s="80" t="s">
        <v>131</v>
      </c>
      <c r="C33" s="62" t="s">
        <v>114</v>
      </c>
      <c r="D33" s="68">
        <v>43462</v>
      </c>
      <c r="E33" s="48" t="s">
        <v>103</v>
      </c>
      <c r="F33" s="64" t="s">
        <v>36</v>
      </c>
      <c r="G33" s="76" t="s">
        <v>34</v>
      </c>
      <c r="H33" s="81">
        <v>13500311</v>
      </c>
      <c r="I33" s="33"/>
      <c r="J33" s="14"/>
      <c r="K33" s="14"/>
      <c r="L33" s="14"/>
      <c r="M33" s="49" t="s">
        <v>132</v>
      </c>
      <c r="N33" s="78">
        <f t="shared" si="1"/>
        <v>187</v>
      </c>
      <c r="O33" s="45"/>
      <c r="P33" s="45" t="s">
        <v>40</v>
      </c>
    </row>
    <row r="34" spans="2:16" s="2" customFormat="1" ht="39.75" customHeight="1">
      <c r="B34" s="80" t="s">
        <v>131</v>
      </c>
      <c r="C34" s="62" t="s">
        <v>114</v>
      </c>
      <c r="D34" s="68">
        <v>43462</v>
      </c>
      <c r="E34" s="48" t="s">
        <v>98</v>
      </c>
      <c r="F34" s="64" t="s">
        <v>36</v>
      </c>
      <c r="G34" s="76" t="s">
        <v>34</v>
      </c>
      <c r="H34" s="60">
        <v>8987112</v>
      </c>
      <c r="I34" s="33"/>
      <c r="J34" s="14"/>
      <c r="K34" s="14"/>
      <c r="L34" s="14"/>
      <c r="M34" s="49" t="s">
        <v>133</v>
      </c>
      <c r="N34" s="78">
        <f t="shared" si="1"/>
        <v>187</v>
      </c>
      <c r="O34" s="45"/>
      <c r="P34" s="45" t="s">
        <v>40</v>
      </c>
    </row>
    <row r="35" spans="2:16" s="2" customFormat="1" ht="39.75" customHeight="1">
      <c r="B35" s="80" t="s">
        <v>131</v>
      </c>
      <c r="C35" s="62" t="s">
        <v>114</v>
      </c>
      <c r="D35" s="68">
        <v>43462</v>
      </c>
      <c r="E35" s="48" t="s">
        <v>92</v>
      </c>
      <c r="F35" s="64" t="s">
        <v>36</v>
      </c>
      <c r="G35" s="76" t="s">
        <v>34</v>
      </c>
      <c r="H35" s="60">
        <v>31090504</v>
      </c>
      <c r="I35" s="33"/>
      <c r="J35" s="14"/>
      <c r="K35" s="14"/>
      <c r="L35" s="14"/>
      <c r="M35" s="49" t="s">
        <v>134</v>
      </c>
      <c r="N35" s="78">
        <f t="shared" si="1"/>
        <v>187</v>
      </c>
      <c r="O35" s="45"/>
      <c r="P35" s="45" t="s">
        <v>40</v>
      </c>
    </row>
    <row r="36" spans="2:16" s="2" customFormat="1" ht="39.75" customHeight="1">
      <c r="B36" s="80" t="s">
        <v>164</v>
      </c>
      <c r="C36" s="62" t="s">
        <v>114</v>
      </c>
      <c r="D36" s="68">
        <v>43469</v>
      </c>
      <c r="E36" s="95" t="s">
        <v>165</v>
      </c>
      <c r="F36" s="64" t="s">
        <v>166</v>
      </c>
      <c r="G36" s="76" t="s">
        <v>34</v>
      </c>
      <c r="H36" s="60">
        <v>374544000</v>
      </c>
      <c r="I36" s="33"/>
      <c r="J36" s="14"/>
      <c r="K36" s="14"/>
      <c r="L36" s="14"/>
      <c r="M36" s="49"/>
      <c r="N36" s="78">
        <f t="shared" si="1"/>
        <v>180</v>
      </c>
      <c r="O36" s="45"/>
      <c r="P36" s="45" t="s">
        <v>40</v>
      </c>
    </row>
    <row r="37" spans="2:16" s="2" customFormat="1" ht="39.75" customHeight="1">
      <c r="B37" s="80" t="s">
        <v>167</v>
      </c>
      <c r="C37" s="62" t="s">
        <v>114</v>
      </c>
      <c r="D37" s="68">
        <v>43472</v>
      </c>
      <c r="E37" s="79" t="s">
        <v>174</v>
      </c>
      <c r="F37" s="64" t="s">
        <v>36</v>
      </c>
      <c r="G37" s="76" t="s">
        <v>34</v>
      </c>
      <c r="H37" s="60">
        <v>3240291</v>
      </c>
      <c r="I37" s="33"/>
      <c r="J37" s="14"/>
      <c r="K37" s="14"/>
      <c r="L37" s="14"/>
      <c r="M37" s="49"/>
      <c r="N37" s="78">
        <f t="shared" si="1"/>
        <v>177</v>
      </c>
      <c r="O37" s="45"/>
      <c r="P37" s="45" t="s">
        <v>40</v>
      </c>
    </row>
    <row r="38" spans="2:16" s="2" customFormat="1" ht="39.75" customHeight="1">
      <c r="B38" s="80" t="s">
        <v>168</v>
      </c>
      <c r="C38" s="62" t="s">
        <v>114</v>
      </c>
      <c r="D38" s="68">
        <v>43522</v>
      </c>
      <c r="E38" s="48" t="s">
        <v>171</v>
      </c>
      <c r="F38" s="64" t="s">
        <v>36</v>
      </c>
      <c r="G38" s="76" t="s">
        <v>34</v>
      </c>
      <c r="H38" s="60">
        <v>4827356</v>
      </c>
      <c r="I38" s="33"/>
      <c r="J38" s="14"/>
      <c r="K38" s="14"/>
      <c r="L38" s="14"/>
      <c r="M38" s="49"/>
      <c r="N38" s="78">
        <f t="shared" si="1"/>
        <v>127</v>
      </c>
      <c r="O38" s="45"/>
      <c r="P38" s="45" t="s">
        <v>40</v>
      </c>
    </row>
    <row r="39" spans="2:16" s="2" customFormat="1" ht="39.75" customHeight="1">
      <c r="B39" s="80" t="s">
        <v>169</v>
      </c>
      <c r="C39" s="62" t="s">
        <v>114</v>
      </c>
      <c r="D39" s="68">
        <v>43523</v>
      </c>
      <c r="E39" s="48" t="s">
        <v>173</v>
      </c>
      <c r="F39" s="64" t="s">
        <v>36</v>
      </c>
      <c r="G39" s="76" t="s">
        <v>34</v>
      </c>
      <c r="H39" s="60">
        <v>124902000</v>
      </c>
      <c r="I39" s="33"/>
      <c r="J39" s="14"/>
      <c r="K39" s="14"/>
      <c r="L39" s="14"/>
      <c r="M39" s="49"/>
      <c r="N39" s="78">
        <f t="shared" si="1"/>
        <v>126</v>
      </c>
      <c r="O39" s="45"/>
      <c r="P39" s="45" t="s">
        <v>40</v>
      </c>
    </row>
    <row r="40" spans="2:16" s="2" customFormat="1" ht="39.75" customHeight="1">
      <c r="B40" s="80" t="s">
        <v>170</v>
      </c>
      <c r="C40" s="62" t="s">
        <v>114</v>
      </c>
      <c r="D40" s="68">
        <v>43524</v>
      </c>
      <c r="E40" s="79" t="s">
        <v>172</v>
      </c>
      <c r="F40" s="64" t="s">
        <v>36</v>
      </c>
      <c r="G40" s="76" t="s">
        <v>34</v>
      </c>
      <c r="H40" s="60">
        <v>88713258</v>
      </c>
      <c r="I40" s="33"/>
      <c r="J40" s="14"/>
      <c r="K40" s="14"/>
      <c r="L40" s="14"/>
      <c r="M40" s="49"/>
      <c r="N40" s="78">
        <f t="shared" si="1"/>
        <v>125</v>
      </c>
      <c r="O40" s="45"/>
      <c r="P40" s="45" t="s">
        <v>40</v>
      </c>
    </row>
    <row r="41" spans="2:16" s="2" customFormat="1" ht="39.75" customHeight="1">
      <c r="B41" s="80" t="s">
        <v>175</v>
      </c>
      <c r="C41" s="62" t="s">
        <v>114</v>
      </c>
      <c r="D41" s="68">
        <v>43524</v>
      </c>
      <c r="E41" s="48" t="s">
        <v>222</v>
      </c>
      <c r="F41" s="64" t="s">
        <v>36</v>
      </c>
      <c r="G41" s="76" t="s">
        <v>34</v>
      </c>
      <c r="H41" s="60">
        <v>2708640</v>
      </c>
      <c r="I41" s="33"/>
      <c r="J41" s="14"/>
      <c r="K41" s="14"/>
      <c r="L41" s="14"/>
      <c r="M41" s="49"/>
      <c r="N41" s="78">
        <f aca="true" t="shared" si="2" ref="N41:N50">DATEDIF(D41,$N$4,"D")+1</f>
        <v>125</v>
      </c>
      <c r="O41" s="45"/>
      <c r="P41" s="45" t="s">
        <v>40</v>
      </c>
    </row>
    <row r="42" spans="2:16" s="2" customFormat="1" ht="39.75" customHeight="1">
      <c r="B42" s="80" t="s">
        <v>176</v>
      </c>
      <c r="C42" s="62" t="s">
        <v>114</v>
      </c>
      <c r="D42" s="68">
        <v>43524</v>
      </c>
      <c r="E42" s="79" t="s">
        <v>224</v>
      </c>
      <c r="F42" s="64" t="s">
        <v>36</v>
      </c>
      <c r="G42" s="76" t="s">
        <v>34</v>
      </c>
      <c r="H42" s="60">
        <v>451224000</v>
      </c>
      <c r="I42" s="33"/>
      <c r="J42" s="14"/>
      <c r="K42" s="14"/>
      <c r="L42" s="14"/>
      <c r="M42" s="49"/>
      <c r="N42" s="78">
        <f t="shared" si="2"/>
        <v>125</v>
      </c>
      <c r="O42" s="45"/>
      <c r="P42" s="45" t="s">
        <v>40</v>
      </c>
    </row>
    <row r="43" spans="2:16" s="2" customFormat="1" ht="39.75" customHeight="1">
      <c r="B43" s="80" t="s">
        <v>225</v>
      </c>
      <c r="C43" s="62" t="s">
        <v>114</v>
      </c>
      <c r="D43" s="68">
        <v>43524</v>
      </c>
      <c r="E43" s="79" t="s">
        <v>226</v>
      </c>
      <c r="F43" s="64" t="s">
        <v>36</v>
      </c>
      <c r="G43" s="76" t="s">
        <v>34</v>
      </c>
      <c r="H43" s="60">
        <v>12636000</v>
      </c>
      <c r="I43" s="33"/>
      <c r="J43" s="14"/>
      <c r="K43" s="14"/>
      <c r="L43" s="14"/>
      <c r="M43" s="49"/>
      <c r="N43" s="78"/>
      <c r="O43" s="45"/>
      <c r="P43" s="45"/>
    </row>
    <row r="44" spans="2:16" s="2" customFormat="1" ht="39.75" customHeight="1">
      <c r="B44" s="80" t="s">
        <v>177</v>
      </c>
      <c r="C44" s="62" t="s">
        <v>114</v>
      </c>
      <c r="D44" s="68">
        <v>43543</v>
      </c>
      <c r="E44" s="48" t="s">
        <v>220</v>
      </c>
      <c r="F44" s="64" t="s">
        <v>36</v>
      </c>
      <c r="G44" s="76" t="s">
        <v>34</v>
      </c>
      <c r="H44" s="60">
        <v>8100000</v>
      </c>
      <c r="I44" s="33"/>
      <c r="J44" s="14"/>
      <c r="K44" s="14"/>
      <c r="L44" s="14"/>
      <c r="M44" s="49"/>
      <c r="N44" s="78">
        <f t="shared" si="2"/>
        <v>106</v>
      </c>
      <c r="O44" s="45"/>
      <c r="P44" s="45" t="s">
        <v>40</v>
      </c>
    </row>
    <row r="45" spans="2:16" s="2" customFormat="1" ht="39.75" customHeight="1">
      <c r="B45" s="80" t="s">
        <v>178</v>
      </c>
      <c r="C45" s="62" t="s">
        <v>114</v>
      </c>
      <c r="D45" s="68">
        <v>43546</v>
      </c>
      <c r="E45" s="79" t="s">
        <v>221</v>
      </c>
      <c r="F45" s="64" t="s">
        <v>36</v>
      </c>
      <c r="G45" s="76" t="s">
        <v>34</v>
      </c>
      <c r="H45" s="60">
        <v>10618344</v>
      </c>
      <c r="I45" s="33"/>
      <c r="J45" s="14"/>
      <c r="K45" s="14"/>
      <c r="L45" s="14"/>
      <c r="M45" s="49"/>
      <c r="N45" s="78">
        <f t="shared" si="2"/>
        <v>103</v>
      </c>
      <c r="O45" s="45"/>
      <c r="P45" s="45" t="s">
        <v>40</v>
      </c>
    </row>
    <row r="46" spans="2:16" s="2" customFormat="1" ht="39.75" customHeight="1">
      <c r="B46" s="80" t="s">
        <v>218</v>
      </c>
      <c r="C46" s="62" t="s">
        <v>114</v>
      </c>
      <c r="D46" s="68">
        <v>43549</v>
      </c>
      <c r="E46" s="79" t="s">
        <v>219</v>
      </c>
      <c r="F46" s="64" t="s">
        <v>36</v>
      </c>
      <c r="G46" s="76" t="s">
        <v>34</v>
      </c>
      <c r="H46" s="60">
        <v>3110400</v>
      </c>
      <c r="I46" s="33"/>
      <c r="J46" s="14"/>
      <c r="K46" s="14"/>
      <c r="L46" s="14"/>
      <c r="M46" s="49"/>
      <c r="N46" s="78">
        <f t="shared" si="2"/>
        <v>100</v>
      </c>
      <c r="O46" s="45"/>
      <c r="P46" s="45"/>
    </row>
    <row r="47" spans="2:16" s="2" customFormat="1" ht="39.75" customHeight="1">
      <c r="B47" s="80" t="s">
        <v>179</v>
      </c>
      <c r="C47" s="62" t="s">
        <v>114</v>
      </c>
      <c r="D47" s="68">
        <v>43553</v>
      </c>
      <c r="E47" s="48" t="s">
        <v>223</v>
      </c>
      <c r="F47" s="64" t="s">
        <v>36</v>
      </c>
      <c r="G47" s="76" t="s">
        <v>34</v>
      </c>
      <c r="H47" s="60">
        <v>11988000</v>
      </c>
      <c r="I47" s="33"/>
      <c r="J47" s="14"/>
      <c r="K47" s="14"/>
      <c r="L47" s="14"/>
      <c r="M47" s="49"/>
      <c r="N47" s="78">
        <f t="shared" si="2"/>
        <v>96</v>
      </c>
      <c r="O47" s="45"/>
      <c r="P47" s="45" t="s">
        <v>40</v>
      </c>
    </row>
    <row r="48" spans="2:16" s="2" customFormat="1" ht="39.75" customHeight="1">
      <c r="B48" s="80" t="s">
        <v>227</v>
      </c>
      <c r="C48" s="62" t="s">
        <v>114</v>
      </c>
      <c r="D48" s="68">
        <v>43553</v>
      </c>
      <c r="E48" s="48" t="s">
        <v>228</v>
      </c>
      <c r="F48" s="64" t="s">
        <v>36</v>
      </c>
      <c r="G48" s="41" t="s">
        <v>35</v>
      </c>
      <c r="H48" s="60">
        <v>7746177</v>
      </c>
      <c r="I48" s="33"/>
      <c r="J48" s="14"/>
      <c r="K48" s="14"/>
      <c r="L48" s="14"/>
      <c r="M48" s="49" t="s">
        <v>229</v>
      </c>
      <c r="N48" s="78">
        <f t="shared" si="2"/>
        <v>96</v>
      </c>
      <c r="O48" s="45"/>
      <c r="P48" s="45" t="s">
        <v>40</v>
      </c>
    </row>
    <row r="49" spans="2:16" s="2" customFormat="1" ht="39.75" customHeight="1">
      <c r="B49" s="80" t="s">
        <v>227</v>
      </c>
      <c r="C49" s="62" t="s">
        <v>114</v>
      </c>
      <c r="D49" s="68">
        <v>43553</v>
      </c>
      <c r="E49" s="48" t="s">
        <v>230</v>
      </c>
      <c r="F49" s="64" t="s">
        <v>36</v>
      </c>
      <c r="G49" s="76" t="s">
        <v>35</v>
      </c>
      <c r="H49" s="60">
        <v>35439296</v>
      </c>
      <c r="I49" s="33"/>
      <c r="J49" s="14"/>
      <c r="K49" s="14"/>
      <c r="L49" s="14"/>
      <c r="M49" s="49" t="s">
        <v>231</v>
      </c>
      <c r="N49" s="78">
        <f t="shared" si="2"/>
        <v>96</v>
      </c>
      <c r="O49" s="45"/>
      <c r="P49" s="45" t="s">
        <v>40</v>
      </c>
    </row>
    <row r="50" spans="2:16" s="2" customFormat="1" ht="39.75" customHeight="1">
      <c r="B50" s="80" t="s">
        <v>227</v>
      </c>
      <c r="C50" s="62" t="s">
        <v>114</v>
      </c>
      <c r="D50" s="68">
        <v>43553</v>
      </c>
      <c r="E50" s="48" t="s">
        <v>232</v>
      </c>
      <c r="F50" s="64" t="s">
        <v>36</v>
      </c>
      <c r="G50" s="41" t="s">
        <v>35</v>
      </c>
      <c r="H50" s="60">
        <v>67620619</v>
      </c>
      <c r="I50" s="33"/>
      <c r="J50" s="14"/>
      <c r="K50" s="14"/>
      <c r="L50" s="14"/>
      <c r="M50" s="49" t="s">
        <v>233</v>
      </c>
      <c r="N50" s="78">
        <f t="shared" si="2"/>
        <v>96</v>
      </c>
      <c r="O50" s="45"/>
      <c r="P50" s="45" t="s">
        <v>40</v>
      </c>
    </row>
    <row r="51" spans="2:16" s="2" customFormat="1" ht="39.75" customHeight="1">
      <c r="B51" s="80" t="s">
        <v>227</v>
      </c>
      <c r="C51" s="62" t="s">
        <v>114</v>
      </c>
      <c r="D51" s="68">
        <v>43553</v>
      </c>
      <c r="E51" s="48" t="s">
        <v>234</v>
      </c>
      <c r="F51" s="64" t="s">
        <v>36</v>
      </c>
      <c r="G51" s="41" t="s">
        <v>35</v>
      </c>
      <c r="H51" s="60">
        <v>2099088</v>
      </c>
      <c r="I51" s="33"/>
      <c r="J51" s="14"/>
      <c r="K51" s="14"/>
      <c r="L51" s="14"/>
      <c r="M51" s="49" t="s">
        <v>235</v>
      </c>
      <c r="N51" s="78">
        <f>DATEDIF(D51,$N$4,"D")+1</f>
        <v>96</v>
      </c>
      <c r="O51" s="45"/>
      <c r="P51" s="45" t="s">
        <v>40</v>
      </c>
    </row>
    <row r="52" spans="2:16" s="2" customFormat="1" ht="39.75" customHeight="1">
      <c r="B52" s="80" t="s">
        <v>245</v>
      </c>
      <c r="C52" s="62" t="s">
        <v>114</v>
      </c>
      <c r="D52" s="68">
        <v>43644</v>
      </c>
      <c r="E52" s="79" t="s">
        <v>246</v>
      </c>
      <c r="F52" s="64" t="s">
        <v>36</v>
      </c>
      <c r="G52" s="41" t="s">
        <v>35</v>
      </c>
      <c r="H52" s="60">
        <v>1044231.48</v>
      </c>
      <c r="I52" s="33"/>
      <c r="J52" s="14"/>
      <c r="K52" s="14"/>
      <c r="L52" s="14"/>
      <c r="M52" s="49" t="s">
        <v>253</v>
      </c>
      <c r="N52" s="110">
        <f>DATEDIF(D52,$N$4,"D")+1</f>
        <v>5</v>
      </c>
      <c r="O52" s="45"/>
      <c r="P52" s="45" t="s">
        <v>40</v>
      </c>
    </row>
    <row r="53" spans="2:16" s="2" customFormat="1" ht="39.75" customHeight="1">
      <c r="B53" s="80" t="s">
        <v>245</v>
      </c>
      <c r="C53" s="62" t="s">
        <v>114</v>
      </c>
      <c r="D53" s="68">
        <v>43644</v>
      </c>
      <c r="E53" s="48" t="s">
        <v>247</v>
      </c>
      <c r="F53" s="64" t="s">
        <v>36</v>
      </c>
      <c r="G53" s="41" t="s">
        <v>35</v>
      </c>
      <c r="H53" s="60">
        <v>4762640.159999998</v>
      </c>
      <c r="I53" s="33"/>
      <c r="J53" s="14"/>
      <c r="K53" s="14"/>
      <c r="L53" s="14"/>
      <c r="M53" s="49" t="s">
        <v>252</v>
      </c>
      <c r="N53" s="78">
        <f aca="true" t="shared" si="3" ref="N53:N60">DATEDIF(D53,$N$4,"D")+1</f>
        <v>5</v>
      </c>
      <c r="O53" s="45"/>
      <c r="P53" s="45" t="s">
        <v>40</v>
      </c>
    </row>
    <row r="54" spans="2:16" s="2" customFormat="1" ht="39.75" customHeight="1">
      <c r="B54" s="80" t="s">
        <v>245</v>
      </c>
      <c r="C54" s="62" t="s">
        <v>114</v>
      </c>
      <c r="D54" s="68">
        <v>43644</v>
      </c>
      <c r="E54" s="79" t="s">
        <v>248</v>
      </c>
      <c r="F54" s="64" t="s">
        <v>36</v>
      </c>
      <c r="G54" s="41" t="s">
        <v>35</v>
      </c>
      <c r="H54" s="60">
        <v>346283.64</v>
      </c>
      <c r="I54" s="33"/>
      <c r="J54" s="14"/>
      <c r="K54" s="14"/>
      <c r="L54" s="14"/>
      <c r="M54" s="49" t="s">
        <v>251</v>
      </c>
      <c r="N54" s="78">
        <f t="shared" si="3"/>
        <v>5</v>
      </c>
      <c r="O54" s="45"/>
      <c r="P54" s="45" t="s">
        <v>40</v>
      </c>
    </row>
    <row r="55" spans="2:16" s="2" customFormat="1" ht="39.75" customHeight="1">
      <c r="B55" s="80" t="s">
        <v>245</v>
      </c>
      <c r="C55" s="62" t="s">
        <v>114</v>
      </c>
      <c r="D55" s="68">
        <v>43644</v>
      </c>
      <c r="E55" s="79" t="s">
        <v>249</v>
      </c>
      <c r="F55" s="64" t="s">
        <v>36</v>
      </c>
      <c r="G55" s="41" t="s">
        <v>35</v>
      </c>
      <c r="H55" s="60">
        <v>10758295.8</v>
      </c>
      <c r="I55" s="33"/>
      <c r="J55" s="14"/>
      <c r="K55" s="14"/>
      <c r="L55" s="14"/>
      <c r="M55" s="49" t="s">
        <v>254</v>
      </c>
      <c r="N55" s="78">
        <f t="shared" si="3"/>
        <v>5</v>
      </c>
      <c r="O55" s="45"/>
      <c r="P55" s="45" t="s">
        <v>40</v>
      </c>
    </row>
    <row r="56" spans="2:16" s="2" customFormat="1" ht="39.75" customHeight="1">
      <c r="B56" s="80" t="s">
        <v>245</v>
      </c>
      <c r="C56" s="62" t="s">
        <v>114</v>
      </c>
      <c r="D56" s="68">
        <v>43644</v>
      </c>
      <c r="E56" s="48" t="s">
        <v>250</v>
      </c>
      <c r="F56" s="64" t="s">
        <v>36</v>
      </c>
      <c r="G56" s="41" t="s">
        <v>35</v>
      </c>
      <c r="H56" s="60">
        <v>125847.00000000001</v>
      </c>
      <c r="I56" s="33"/>
      <c r="J56" s="14"/>
      <c r="K56" s="14"/>
      <c r="L56" s="14"/>
      <c r="M56" s="49" t="s">
        <v>255</v>
      </c>
      <c r="N56" s="78">
        <f t="shared" si="3"/>
        <v>5</v>
      </c>
      <c r="O56" s="45"/>
      <c r="P56" s="45" t="s">
        <v>40</v>
      </c>
    </row>
    <row r="57" spans="2:16" s="2" customFormat="1" ht="39.75" customHeight="1">
      <c r="B57" s="80"/>
      <c r="C57" s="62"/>
      <c r="D57" s="68"/>
      <c r="E57" s="111"/>
      <c r="F57" s="64"/>
      <c r="G57" s="41"/>
      <c r="H57" s="60"/>
      <c r="I57" s="33"/>
      <c r="J57" s="14"/>
      <c r="K57" s="14"/>
      <c r="L57" s="14"/>
      <c r="M57" s="49"/>
      <c r="N57" s="78">
        <f t="shared" si="3"/>
        <v>43649</v>
      </c>
      <c r="O57" s="45"/>
      <c r="P57" s="45"/>
    </row>
    <row r="58" spans="2:16" s="2" customFormat="1" ht="39.75" customHeight="1">
      <c r="B58" s="80"/>
      <c r="C58" s="62"/>
      <c r="D58" s="68"/>
      <c r="E58" s="111"/>
      <c r="F58" s="64"/>
      <c r="G58" s="41"/>
      <c r="H58" s="60"/>
      <c r="I58" s="33"/>
      <c r="J58" s="14"/>
      <c r="K58" s="14"/>
      <c r="L58" s="14"/>
      <c r="M58" s="49"/>
      <c r="N58" s="78">
        <f t="shared" si="3"/>
        <v>43649</v>
      </c>
      <c r="O58" s="45"/>
      <c r="P58" s="45"/>
    </row>
    <row r="59" spans="2:16" s="2" customFormat="1" ht="39.75" customHeight="1">
      <c r="B59" s="80"/>
      <c r="C59" s="62"/>
      <c r="D59" s="68"/>
      <c r="E59" s="111"/>
      <c r="F59" s="64"/>
      <c r="G59" s="41"/>
      <c r="H59" s="60"/>
      <c r="I59" s="33"/>
      <c r="J59" s="14"/>
      <c r="K59" s="14"/>
      <c r="L59" s="14"/>
      <c r="M59" s="49"/>
      <c r="N59" s="78"/>
      <c r="O59" s="45"/>
      <c r="P59" s="45"/>
    </row>
    <row r="60" spans="2:16" s="2" customFormat="1" ht="39.75" customHeight="1">
      <c r="B60" s="80"/>
      <c r="C60" s="62"/>
      <c r="D60" s="68"/>
      <c r="E60" s="79"/>
      <c r="F60" s="64"/>
      <c r="G60" s="41"/>
      <c r="H60" s="60"/>
      <c r="I60" s="33"/>
      <c r="J60" s="14"/>
      <c r="K60" s="14"/>
      <c r="L60" s="14"/>
      <c r="M60" s="49"/>
      <c r="N60" s="78">
        <f t="shared" si="3"/>
        <v>43649</v>
      </c>
      <c r="O60" s="45"/>
      <c r="P60" s="45" t="s">
        <v>40</v>
      </c>
    </row>
    <row r="61" spans="2:14" s="2" customFormat="1" ht="39.75" customHeight="1">
      <c r="B61" s="7" t="s">
        <v>18</v>
      </c>
      <c r="C61" s="7"/>
      <c r="D61" s="71"/>
      <c r="G61" s="26"/>
      <c r="H61" s="59"/>
      <c r="I61" s="34"/>
      <c r="M61" s="29"/>
      <c r="N61" s="56"/>
    </row>
    <row r="62" spans="2:14" s="2" customFormat="1" ht="39.75" customHeight="1">
      <c r="B62" s="47" t="s">
        <v>26</v>
      </c>
      <c r="D62" s="72"/>
      <c r="G62" s="26"/>
      <c r="H62" s="59"/>
      <c r="I62" s="34"/>
      <c r="M62" s="29"/>
      <c r="N62" s="56"/>
    </row>
    <row r="63" spans="14:15" ht="14.25">
      <c r="N63" s="56"/>
      <c r="O63" s="2"/>
    </row>
  </sheetData>
  <sheetProtection/>
  <autoFilter ref="B6:Q62"/>
  <mergeCells count="11">
    <mergeCell ref="B5:B6"/>
    <mergeCell ref="C5:C6"/>
    <mergeCell ref="D5:D6"/>
    <mergeCell ref="E5:E6"/>
    <mergeCell ref="F5:F6"/>
    <mergeCell ref="N5:O5"/>
    <mergeCell ref="G5:G6"/>
    <mergeCell ref="H5:H6"/>
    <mergeCell ref="I5:I6"/>
    <mergeCell ref="J5:L5"/>
    <mergeCell ref="M5:M6"/>
  </mergeCells>
  <printOptions/>
  <pageMargins left="0.7874015748031497" right="0.3937007874015748" top="0.5905511811023623" bottom="0.3937007874015748" header="0.5118110236220472" footer="0.11811023622047245"/>
  <pageSetup fitToHeight="0" fitToWidth="1" horizontalDpi="600" verticalDpi="600" orientation="landscape" paperSize="8" scale="91"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75" zoomScaleNormal="75" zoomScaleSheetLayoutView="75" zoomScalePageLayoutView="0" workbookViewId="0" topLeftCell="A1">
      <selection activeCell="O4" sqref="O4"/>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1" bestFit="1" customWidth="1"/>
    <col min="16" max="16384" width="9.00390625" style="1" customWidth="1"/>
  </cols>
  <sheetData>
    <row r="1" ht="14.25">
      <c r="N1" s="6" t="s">
        <v>13</v>
      </c>
    </row>
    <row r="2" spans="2:15" s="5" customFormat="1" ht="19.5" customHeight="1">
      <c r="B2" s="5" t="s">
        <v>8</v>
      </c>
      <c r="O2" s="52"/>
    </row>
    <row r="3" ht="15" thickBot="1">
      <c r="O3" s="51" t="s">
        <v>30</v>
      </c>
    </row>
    <row r="4" ht="15" thickBot="1">
      <c r="O4" s="53">
        <f>'競争入札（物品役務等）'!N4</f>
        <v>43648</v>
      </c>
    </row>
    <row r="5" spans="2:16" s="2" customFormat="1" ht="60" customHeight="1">
      <c r="B5" s="114" t="s">
        <v>1</v>
      </c>
      <c r="C5" s="114" t="s">
        <v>2</v>
      </c>
      <c r="D5" s="116" t="s">
        <v>3</v>
      </c>
      <c r="E5" s="121" t="s">
        <v>17</v>
      </c>
      <c r="F5" s="121" t="s">
        <v>19</v>
      </c>
      <c r="G5" s="114" t="s">
        <v>4</v>
      </c>
      <c r="H5" s="114" t="s">
        <v>5</v>
      </c>
      <c r="I5" s="116" t="s">
        <v>6</v>
      </c>
      <c r="J5" s="116" t="s">
        <v>14</v>
      </c>
      <c r="K5" s="118" t="s">
        <v>21</v>
      </c>
      <c r="L5" s="119"/>
      <c r="M5" s="120"/>
      <c r="N5" s="137" t="s">
        <v>7</v>
      </c>
      <c r="O5" s="112" t="s">
        <v>32</v>
      </c>
      <c r="P5" s="113"/>
    </row>
    <row r="6" spans="2:15" s="2" customFormat="1" ht="45" customHeight="1">
      <c r="B6" s="115"/>
      <c r="C6" s="115"/>
      <c r="D6" s="117"/>
      <c r="E6" s="122"/>
      <c r="F6" s="122"/>
      <c r="G6" s="115"/>
      <c r="H6" s="115"/>
      <c r="I6" s="117"/>
      <c r="J6" s="117"/>
      <c r="K6" s="8" t="s">
        <v>22</v>
      </c>
      <c r="L6" s="8" t="s">
        <v>23</v>
      </c>
      <c r="M6" s="8" t="s">
        <v>24</v>
      </c>
      <c r="N6" s="138"/>
      <c r="O6" s="56"/>
    </row>
    <row r="7" spans="2:15" s="2" customFormat="1" ht="39.75" customHeight="1">
      <c r="B7" s="21"/>
      <c r="C7" s="17"/>
      <c r="D7" s="13"/>
      <c r="E7" s="36"/>
      <c r="F7" s="17"/>
      <c r="G7" s="37"/>
      <c r="H7" s="25"/>
      <c r="I7" s="33"/>
      <c r="J7" s="14"/>
      <c r="K7" s="9"/>
      <c r="L7" s="10"/>
      <c r="M7" s="11"/>
      <c r="N7" s="4"/>
      <c r="O7" s="55">
        <f aca="true" t="shared" si="0" ref="O7:O12">DATEDIF(D7,$O$4,"D")+1</f>
        <v>43649</v>
      </c>
    </row>
    <row r="8" spans="2:15" s="2" customFormat="1" ht="39.75" customHeight="1">
      <c r="B8" s="35"/>
      <c r="C8" s="17"/>
      <c r="D8" s="13"/>
      <c r="E8" s="42"/>
      <c r="F8" s="17"/>
      <c r="G8" s="37"/>
      <c r="H8" s="25"/>
      <c r="I8" s="33"/>
      <c r="J8" s="14"/>
      <c r="K8" s="19"/>
      <c r="L8" s="19"/>
      <c r="M8" s="19"/>
      <c r="N8" s="4"/>
      <c r="O8" s="55">
        <f t="shared" si="0"/>
        <v>43649</v>
      </c>
    </row>
    <row r="9" spans="2:15" s="2" customFormat="1" ht="39.75" customHeight="1">
      <c r="B9" s="21"/>
      <c r="C9" s="17"/>
      <c r="D9" s="22"/>
      <c r="E9" s="36"/>
      <c r="F9" s="17"/>
      <c r="G9" s="37"/>
      <c r="H9" s="25"/>
      <c r="I9" s="33"/>
      <c r="J9" s="14"/>
      <c r="K9" s="9"/>
      <c r="L9" s="10"/>
      <c r="M9" s="11"/>
      <c r="N9" s="4"/>
      <c r="O9" s="55">
        <f t="shared" si="0"/>
        <v>43649</v>
      </c>
    </row>
    <row r="10" spans="2:15" s="2" customFormat="1" ht="39.75" customHeight="1">
      <c r="B10" s="21"/>
      <c r="C10" s="17"/>
      <c r="D10" s="22"/>
      <c r="E10" s="36"/>
      <c r="F10" s="17"/>
      <c r="G10" s="37"/>
      <c r="H10" s="25"/>
      <c r="I10" s="33"/>
      <c r="J10" s="14"/>
      <c r="K10" s="9"/>
      <c r="L10" s="10"/>
      <c r="M10" s="11"/>
      <c r="N10" s="4"/>
      <c r="O10" s="55">
        <f t="shared" si="0"/>
        <v>43649</v>
      </c>
    </row>
    <row r="11" spans="2:15" s="2" customFormat="1" ht="39.75" customHeight="1">
      <c r="B11" s="35"/>
      <c r="C11" s="17"/>
      <c r="D11" s="13"/>
      <c r="E11" s="42"/>
      <c r="F11" s="17"/>
      <c r="G11" s="37"/>
      <c r="H11" s="25"/>
      <c r="I11" s="33"/>
      <c r="J11" s="14"/>
      <c r="K11" s="19"/>
      <c r="L11" s="19"/>
      <c r="M11" s="19"/>
      <c r="N11" s="4"/>
      <c r="O11" s="55">
        <f t="shared" si="0"/>
        <v>43649</v>
      </c>
    </row>
    <row r="12" spans="2:15" s="2" customFormat="1" ht="39.75" customHeight="1">
      <c r="B12" s="21"/>
      <c r="C12" s="17"/>
      <c r="D12" s="13"/>
      <c r="E12" s="36"/>
      <c r="F12" s="17"/>
      <c r="G12" s="37"/>
      <c r="H12" s="25"/>
      <c r="I12" s="33"/>
      <c r="J12" s="14"/>
      <c r="K12" s="9"/>
      <c r="L12" s="10"/>
      <c r="M12" s="11"/>
      <c r="N12" s="4"/>
      <c r="O12" s="55">
        <f t="shared" si="0"/>
        <v>43649</v>
      </c>
    </row>
    <row r="13" spans="2:15" s="2" customFormat="1" ht="38.25" customHeight="1">
      <c r="B13" s="44" t="s">
        <v>27</v>
      </c>
      <c r="C13" s="43"/>
      <c r="D13" s="43"/>
      <c r="E13" s="43"/>
      <c r="F13" s="43"/>
      <c r="O13" s="56"/>
    </row>
    <row r="14" spans="2:15" s="2" customFormat="1" ht="34.5" customHeight="1">
      <c r="B14" t="s">
        <v>28</v>
      </c>
      <c r="O14" s="56"/>
    </row>
    <row r="15" spans="2:15" s="2" customFormat="1" ht="34.5" customHeight="1">
      <c r="B15" t="s">
        <v>29</v>
      </c>
      <c r="O15" s="56"/>
    </row>
  </sheetData>
  <sheetProtection/>
  <mergeCells count="12">
    <mergeCell ref="H5:H6"/>
    <mergeCell ref="I5:I6"/>
    <mergeCell ref="J5:J6"/>
    <mergeCell ref="N5:N6"/>
    <mergeCell ref="O5:P5"/>
    <mergeCell ref="K5:M5"/>
    <mergeCell ref="B5:B6"/>
    <mergeCell ref="C5:C6"/>
    <mergeCell ref="D5:D6"/>
    <mergeCell ref="E5:E6"/>
    <mergeCell ref="F5:F6"/>
    <mergeCell ref="G5:G6"/>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65"/>
  <sheetViews>
    <sheetView zoomScaleSheetLayoutView="75" zoomScalePageLayoutView="0" workbookViewId="0" topLeftCell="A1">
      <pane xSplit="4" ySplit="6" topLeftCell="E49" activePane="bottomRight" state="frozen"/>
      <selection pane="topLeft" activeCell="A1" sqref="A1"/>
      <selection pane="topRight" activeCell="E1" sqref="E1"/>
      <selection pane="bottomLeft" activeCell="A7" sqref="A7"/>
      <selection pane="bottomRight" activeCell="C55" sqref="C55"/>
    </sheetView>
  </sheetViews>
  <sheetFormatPr defaultColWidth="9.00390625" defaultRowHeight="13.5"/>
  <cols>
    <col min="1" max="1" width="2.875" style="1" customWidth="1"/>
    <col min="2" max="2" width="26.25390625" style="65" customWidth="1"/>
    <col min="3" max="3" width="27.625" style="1" customWidth="1"/>
    <col min="4" max="4" width="16.25390625" style="38" customWidth="1"/>
    <col min="5" max="5" width="33.625" style="67"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1" bestFit="1" customWidth="1"/>
    <col min="16" max="16384" width="9.00390625" style="1" customWidth="1"/>
  </cols>
  <sheetData>
    <row r="1" ht="14.25">
      <c r="N1" s="6" t="s">
        <v>15</v>
      </c>
    </row>
    <row r="2" spans="2:15" s="5" customFormat="1" ht="19.5" customHeight="1">
      <c r="B2" s="66" t="s">
        <v>10</v>
      </c>
      <c r="D2" s="39"/>
      <c r="E2" s="67"/>
      <c r="O2" s="52"/>
    </row>
    <row r="3" ht="15" thickBot="1">
      <c r="O3" s="51" t="s">
        <v>30</v>
      </c>
    </row>
    <row r="4" ht="15" thickBot="1">
      <c r="O4" s="53">
        <f>'競争入札（物品役務等）'!N4</f>
        <v>43648</v>
      </c>
    </row>
    <row r="5" spans="2:16" s="2" customFormat="1" ht="55.5" customHeight="1">
      <c r="B5" s="139" t="s">
        <v>20</v>
      </c>
      <c r="C5" s="114" t="s">
        <v>2</v>
      </c>
      <c r="D5" s="114" t="s">
        <v>3</v>
      </c>
      <c r="E5" s="141" t="s">
        <v>17</v>
      </c>
      <c r="F5" s="121" t="s">
        <v>19</v>
      </c>
      <c r="G5" s="114" t="s">
        <v>4</v>
      </c>
      <c r="H5" s="114" t="s">
        <v>5</v>
      </c>
      <c r="I5" s="116" t="s">
        <v>6</v>
      </c>
      <c r="J5" s="116" t="s">
        <v>14</v>
      </c>
      <c r="K5" s="118" t="s">
        <v>21</v>
      </c>
      <c r="L5" s="119"/>
      <c r="M5" s="120"/>
      <c r="N5" s="143" t="s">
        <v>7</v>
      </c>
      <c r="O5" s="112" t="s">
        <v>32</v>
      </c>
      <c r="P5" s="113"/>
    </row>
    <row r="6" spans="2:15" s="2" customFormat="1" ht="46.5" customHeight="1">
      <c r="B6" s="140"/>
      <c r="C6" s="115"/>
      <c r="D6" s="115"/>
      <c r="E6" s="142"/>
      <c r="F6" s="122"/>
      <c r="G6" s="115"/>
      <c r="H6" s="115"/>
      <c r="I6" s="117"/>
      <c r="J6" s="117"/>
      <c r="K6" s="8" t="s">
        <v>22</v>
      </c>
      <c r="L6" s="8" t="s">
        <v>23</v>
      </c>
      <c r="M6" s="8" t="s">
        <v>24</v>
      </c>
      <c r="N6" s="138"/>
      <c r="O6" s="56"/>
    </row>
    <row r="7" spans="2:16" ht="47.25" customHeight="1">
      <c r="B7" s="50" t="s">
        <v>48</v>
      </c>
      <c r="C7" s="20" t="s">
        <v>33</v>
      </c>
      <c r="D7" s="74">
        <v>43276</v>
      </c>
      <c r="E7" s="73" t="s">
        <v>42</v>
      </c>
      <c r="F7" s="17" t="s">
        <v>51</v>
      </c>
      <c r="G7" s="41" t="s">
        <v>34</v>
      </c>
      <c r="H7" s="75">
        <v>7000000</v>
      </c>
      <c r="I7" s="33"/>
      <c r="J7" s="14"/>
      <c r="K7" s="15"/>
      <c r="L7" s="15"/>
      <c r="M7" s="16"/>
      <c r="N7" s="4"/>
      <c r="O7" s="55">
        <f aca="true" t="shared" si="0" ref="O7:O19">DATEDIF(D7,$O$4,"D")+1</f>
        <v>373</v>
      </c>
      <c r="P7" s="2"/>
    </row>
    <row r="8" spans="2:16" ht="47.25" customHeight="1">
      <c r="B8" s="50" t="s">
        <v>49</v>
      </c>
      <c r="C8" s="20" t="s">
        <v>33</v>
      </c>
      <c r="D8" s="74">
        <v>43276</v>
      </c>
      <c r="E8" s="73" t="s">
        <v>42</v>
      </c>
      <c r="F8" s="17" t="s">
        <v>51</v>
      </c>
      <c r="G8" s="41" t="s">
        <v>34</v>
      </c>
      <c r="H8" s="25">
        <v>6000000</v>
      </c>
      <c r="I8" s="33"/>
      <c r="J8" s="14"/>
      <c r="K8" s="15"/>
      <c r="L8" s="15"/>
      <c r="M8" s="16"/>
      <c r="N8" s="4"/>
      <c r="O8" s="55">
        <f t="shared" si="0"/>
        <v>373</v>
      </c>
      <c r="P8" s="2"/>
    </row>
    <row r="9" spans="2:16" ht="47.25" customHeight="1">
      <c r="B9" s="50" t="s">
        <v>50</v>
      </c>
      <c r="C9" s="20" t="s">
        <v>33</v>
      </c>
      <c r="D9" s="74">
        <v>43276</v>
      </c>
      <c r="E9" s="73" t="s">
        <v>42</v>
      </c>
      <c r="F9" s="17" t="s">
        <v>51</v>
      </c>
      <c r="G9" s="41" t="s">
        <v>34</v>
      </c>
      <c r="H9" s="75">
        <v>3000000</v>
      </c>
      <c r="I9" s="33"/>
      <c r="J9" s="14"/>
      <c r="K9" s="15"/>
      <c r="L9" s="15"/>
      <c r="M9" s="16"/>
      <c r="N9" s="4"/>
      <c r="O9" s="55">
        <f t="shared" si="0"/>
        <v>373</v>
      </c>
      <c r="P9" s="2"/>
    </row>
    <row r="10" spans="2:16" ht="47.25" customHeight="1">
      <c r="B10" s="50" t="s">
        <v>47</v>
      </c>
      <c r="C10" s="20" t="s">
        <v>33</v>
      </c>
      <c r="D10" s="74">
        <v>43280</v>
      </c>
      <c r="E10" s="73" t="s">
        <v>52</v>
      </c>
      <c r="F10" s="17" t="s">
        <v>39</v>
      </c>
      <c r="G10" s="41" t="s">
        <v>34</v>
      </c>
      <c r="H10" s="25">
        <v>1701000</v>
      </c>
      <c r="I10" s="33"/>
      <c r="J10" s="14"/>
      <c r="K10" s="15"/>
      <c r="L10" s="15"/>
      <c r="M10" s="16"/>
      <c r="N10" s="4"/>
      <c r="O10" s="55">
        <f t="shared" si="0"/>
        <v>369</v>
      </c>
      <c r="P10" s="2"/>
    </row>
    <row r="11" spans="2:16" ht="47.25" customHeight="1">
      <c r="B11" s="50" t="s">
        <v>57</v>
      </c>
      <c r="C11" s="20" t="s">
        <v>33</v>
      </c>
      <c r="D11" s="74">
        <v>43312</v>
      </c>
      <c r="E11" s="73" t="s">
        <v>62</v>
      </c>
      <c r="F11" s="17" t="s">
        <v>67</v>
      </c>
      <c r="G11" s="41" t="s">
        <v>34</v>
      </c>
      <c r="H11" s="75">
        <v>7000000</v>
      </c>
      <c r="I11" s="33"/>
      <c r="J11" s="14"/>
      <c r="K11" s="15"/>
      <c r="L11" s="15"/>
      <c r="M11" s="16"/>
      <c r="N11" s="4"/>
      <c r="O11" s="55">
        <f t="shared" si="0"/>
        <v>337</v>
      </c>
      <c r="P11" s="2"/>
    </row>
    <row r="12" spans="2:16" ht="47.25" customHeight="1">
      <c r="B12" s="50" t="s">
        <v>61</v>
      </c>
      <c r="C12" s="20" t="s">
        <v>33</v>
      </c>
      <c r="D12" s="74">
        <v>43312</v>
      </c>
      <c r="E12" s="73" t="s">
        <v>66</v>
      </c>
      <c r="F12" s="17" t="s">
        <v>68</v>
      </c>
      <c r="G12" s="41" t="s">
        <v>34</v>
      </c>
      <c r="H12" s="75">
        <v>33000000</v>
      </c>
      <c r="I12" s="33"/>
      <c r="J12" s="14"/>
      <c r="K12" s="15"/>
      <c r="L12" s="15"/>
      <c r="M12" s="16"/>
      <c r="N12" s="4"/>
      <c r="O12" s="55">
        <f>DATEDIF(D12,$O$4,"D")+1</f>
        <v>337</v>
      </c>
      <c r="P12" s="2"/>
    </row>
    <row r="13" spans="2:16" ht="47.25" customHeight="1">
      <c r="B13" s="50" t="s">
        <v>58</v>
      </c>
      <c r="C13" s="20" t="s">
        <v>33</v>
      </c>
      <c r="D13" s="74">
        <v>43343</v>
      </c>
      <c r="E13" s="73" t="s">
        <v>63</v>
      </c>
      <c r="F13" s="17" t="s">
        <v>39</v>
      </c>
      <c r="G13" s="41" t="s">
        <v>34</v>
      </c>
      <c r="H13" s="75">
        <v>1296000</v>
      </c>
      <c r="I13" s="33"/>
      <c r="J13" s="14"/>
      <c r="K13" s="15"/>
      <c r="L13" s="15"/>
      <c r="M13" s="16"/>
      <c r="N13" s="4"/>
      <c r="O13" s="55">
        <f t="shared" si="0"/>
        <v>306</v>
      </c>
      <c r="P13" s="2"/>
    </row>
    <row r="14" spans="2:16" ht="47.25" customHeight="1">
      <c r="B14" s="50" t="s">
        <v>59</v>
      </c>
      <c r="C14" s="20" t="s">
        <v>33</v>
      </c>
      <c r="D14" s="74">
        <v>43343</v>
      </c>
      <c r="E14" s="73" t="s">
        <v>64</v>
      </c>
      <c r="F14" s="17" t="s">
        <v>37</v>
      </c>
      <c r="G14" s="41" t="s">
        <v>34</v>
      </c>
      <c r="H14" s="75">
        <v>71351275</v>
      </c>
      <c r="I14" s="33"/>
      <c r="J14" s="14"/>
      <c r="K14" s="15"/>
      <c r="L14" s="15"/>
      <c r="M14" s="16"/>
      <c r="N14" s="4"/>
      <c r="O14" s="55">
        <f t="shared" si="0"/>
        <v>306</v>
      </c>
      <c r="P14" s="2"/>
    </row>
    <row r="15" spans="2:16" ht="47.25" customHeight="1">
      <c r="B15" s="50" t="s">
        <v>60</v>
      </c>
      <c r="C15" s="20" t="s">
        <v>33</v>
      </c>
      <c r="D15" s="74">
        <v>43343</v>
      </c>
      <c r="E15" s="73" t="s">
        <v>65</v>
      </c>
      <c r="F15" s="17" t="s">
        <v>37</v>
      </c>
      <c r="G15" s="41" t="s">
        <v>34</v>
      </c>
      <c r="H15" s="75">
        <v>1581120</v>
      </c>
      <c r="I15" s="33"/>
      <c r="J15" s="14"/>
      <c r="K15" s="15"/>
      <c r="L15" s="15"/>
      <c r="M15" s="16"/>
      <c r="N15" s="4"/>
      <c r="O15" s="55">
        <f t="shared" si="0"/>
        <v>306</v>
      </c>
      <c r="P15" s="2"/>
    </row>
    <row r="16" spans="2:16" ht="47.25" customHeight="1">
      <c r="B16" s="80" t="s">
        <v>118</v>
      </c>
      <c r="C16" s="20" t="s">
        <v>33</v>
      </c>
      <c r="D16" s="94">
        <v>43371</v>
      </c>
      <c r="E16" s="79" t="s">
        <v>120</v>
      </c>
      <c r="F16" s="49" t="s">
        <v>122</v>
      </c>
      <c r="G16" s="41" t="s">
        <v>34</v>
      </c>
      <c r="H16" s="60">
        <v>2160000</v>
      </c>
      <c r="I16" s="33"/>
      <c r="J16" s="14"/>
      <c r="K16" s="15"/>
      <c r="L16" s="15"/>
      <c r="M16" s="16"/>
      <c r="N16" s="4"/>
      <c r="O16" s="55">
        <f t="shared" si="0"/>
        <v>278</v>
      </c>
      <c r="P16" s="2"/>
    </row>
    <row r="17" spans="2:16" ht="47.25" customHeight="1">
      <c r="B17" s="80" t="s">
        <v>119</v>
      </c>
      <c r="C17" s="20" t="s">
        <v>33</v>
      </c>
      <c r="D17" s="94">
        <v>43371</v>
      </c>
      <c r="E17" s="79" t="s">
        <v>121</v>
      </c>
      <c r="F17" s="49" t="s">
        <v>122</v>
      </c>
      <c r="G17" s="41" t="s">
        <v>34</v>
      </c>
      <c r="H17" s="60">
        <v>3780000</v>
      </c>
      <c r="I17" s="33"/>
      <c r="J17" s="14"/>
      <c r="K17" s="15"/>
      <c r="L17" s="15"/>
      <c r="M17" s="16"/>
      <c r="N17" s="4"/>
      <c r="O17" s="55">
        <f t="shared" si="0"/>
        <v>278</v>
      </c>
      <c r="P17" s="2"/>
    </row>
    <row r="18" spans="2:16" ht="47.25" customHeight="1">
      <c r="B18" s="50" t="s">
        <v>123</v>
      </c>
      <c r="C18" s="20" t="s">
        <v>33</v>
      </c>
      <c r="D18" s="94">
        <v>43371</v>
      </c>
      <c r="E18" s="73" t="s">
        <v>124</v>
      </c>
      <c r="F18" s="17" t="s">
        <v>125</v>
      </c>
      <c r="G18" s="41" t="s">
        <v>34</v>
      </c>
      <c r="H18" s="25">
        <v>4287204</v>
      </c>
      <c r="I18" s="33"/>
      <c r="J18" s="14"/>
      <c r="K18" s="15"/>
      <c r="L18" s="15"/>
      <c r="M18" s="16"/>
      <c r="N18" s="4"/>
      <c r="O18" s="55">
        <f t="shared" si="0"/>
        <v>278</v>
      </c>
      <c r="P18" s="2"/>
    </row>
    <row r="19" spans="2:16" ht="47.25" customHeight="1">
      <c r="B19" s="80" t="s">
        <v>141</v>
      </c>
      <c r="C19" s="20" t="s">
        <v>33</v>
      </c>
      <c r="D19" s="74">
        <v>43434</v>
      </c>
      <c r="E19" s="73" t="s">
        <v>144</v>
      </c>
      <c r="F19" s="49" t="s">
        <v>147</v>
      </c>
      <c r="G19" s="41" t="s">
        <v>34</v>
      </c>
      <c r="H19" s="25">
        <v>2028240</v>
      </c>
      <c r="I19" s="33"/>
      <c r="J19" s="14"/>
      <c r="K19" s="15"/>
      <c r="L19" s="15"/>
      <c r="M19" s="16"/>
      <c r="N19" s="4"/>
      <c r="O19" s="55">
        <f t="shared" si="0"/>
        <v>215</v>
      </c>
      <c r="P19" s="2"/>
    </row>
    <row r="20" spans="2:16" ht="47.25" customHeight="1">
      <c r="B20" s="80" t="s">
        <v>142</v>
      </c>
      <c r="C20" s="20" t="s">
        <v>33</v>
      </c>
      <c r="D20" s="74">
        <v>43462</v>
      </c>
      <c r="E20" s="73" t="s">
        <v>145</v>
      </c>
      <c r="F20" s="49" t="s">
        <v>147</v>
      </c>
      <c r="G20" s="41" t="s">
        <v>34</v>
      </c>
      <c r="H20" s="75">
        <v>5546880</v>
      </c>
      <c r="I20" s="33"/>
      <c r="J20" s="14"/>
      <c r="K20" s="15"/>
      <c r="L20" s="15"/>
      <c r="M20" s="16"/>
      <c r="N20" s="4"/>
      <c r="O20" s="55">
        <f>DATEDIF(D20,$O$4,"D")+1</f>
        <v>187</v>
      </c>
      <c r="P20" s="2"/>
    </row>
    <row r="21" spans="2:16" ht="47.25" customHeight="1">
      <c r="B21" s="80" t="s">
        <v>44</v>
      </c>
      <c r="C21" s="20" t="s">
        <v>33</v>
      </c>
      <c r="D21" s="74">
        <v>43462</v>
      </c>
      <c r="E21" s="73" t="s">
        <v>145</v>
      </c>
      <c r="F21" s="49" t="s">
        <v>147</v>
      </c>
      <c r="G21" s="41" t="s">
        <v>34</v>
      </c>
      <c r="H21" s="75">
        <v>9784800</v>
      </c>
      <c r="I21" s="33"/>
      <c r="J21" s="14"/>
      <c r="K21" s="15"/>
      <c r="L21" s="15"/>
      <c r="M21" s="16"/>
      <c r="N21" s="4"/>
      <c r="O21" s="55">
        <f aca="true" t="shared" si="1" ref="O21:O65">DATEDIF(D21,$O$4,"D")+1</f>
        <v>187</v>
      </c>
      <c r="P21" s="2"/>
    </row>
    <row r="22" spans="2:16" ht="47.25" customHeight="1">
      <c r="B22" s="93" t="s">
        <v>143</v>
      </c>
      <c r="C22" s="20" t="s">
        <v>33</v>
      </c>
      <c r="D22" s="74">
        <v>43462</v>
      </c>
      <c r="E22" s="73" t="s">
        <v>146</v>
      </c>
      <c r="F22" s="49" t="s">
        <v>147</v>
      </c>
      <c r="G22" s="41" t="s">
        <v>34</v>
      </c>
      <c r="H22" s="75">
        <v>1761264</v>
      </c>
      <c r="I22" s="33"/>
      <c r="J22" s="14"/>
      <c r="K22" s="15"/>
      <c r="L22" s="15"/>
      <c r="M22" s="16"/>
      <c r="N22" s="4"/>
      <c r="O22" s="55">
        <f t="shared" si="1"/>
        <v>187</v>
      </c>
      <c r="P22" s="2"/>
    </row>
    <row r="23" spans="2:16" ht="47.25" customHeight="1">
      <c r="B23" s="96" t="s">
        <v>149</v>
      </c>
      <c r="C23" s="20" t="s">
        <v>33</v>
      </c>
      <c r="D23" s="74">
        <v>43496</v>
      </c>
      <c r="E23" s="73" t="s">
        <v>158</v>
      </c>
      <c r="F23" s="17" t="s">
        <v>39</v>
      </c>
      <c r="G23" s="41" t="s">
        <v>34</v>
      </c>
      <c r="H23" s="75">
        <v>1684692</v>
      </c>
      <c r="I23" s="33"/>
      <c r="J23" s="14"/>
      <c r="K23" s="15"/>
      <c r="L23" s="15"/>
      <c r="M23" s="16"/>
      <c r="N23" s="4"/>
      <c r="O23" s="55">
        <f>DATEDIF(D23,$O$4,"D")+1</f>
        <v>153</v>
      </c>
      <c r="P23" s="2"/>
    </row>
    <row r="24" spans="2:16" ht="47.25" customHeight="1">
      <c r="B24" s="97" t="s">
        <v>150</v>
      </c>
      <c r="C24" s="20" t="s">
        <v>33</v>
      </c>
      <c r="D24" s="68">
        <v>43496</v>
      </c>
      <c r="E24" s="79" t="s">
        <v>159</v>
      </c>
      <c r="F24" s="49" t="s">
        <v>39</v>
      </c>
      <c r="G24" s="41" t="s">
        <v>34</v>
      </c>
      <c r="H24" s="60">
        <v>6480000</v>
      </c>
      <c r="I24" s="33"/>
      <c r="J24" s="14"/>
      <c r="K24" s="15"/>
      <c r="L24" s="15"/>
      <c r="M24" s="16"/>
      <c r="N24" s="4"/>
      <c r="O24" s="55">
        <f>DATEDIF(D24,$O$4,"D")+1</f>
        <v>153</v>
      </c>
      <c r="P24" s="2"/>
    </row>
    <row r="25" spans="2:16" ht="47.25" customHeight="1">
      <c r="B25" s="97" t="s">
        <v>151</v>
      </c>
      <c r="C25" s="20" t="s">
        <v>33</v>
      </c>
      <c r="D25" s="68">
        <v>43496</v>
      </c>
      <c r="E25" s="79" t="s">
        <v>160</v>
      </c>
      <c r="F25" s="49" t="s">
        <v>39</v>
      </c>
      <c r="G25" s="41" t="s">
        <v>34</v>
      </c>
      <c r="H25" s="60">
        <v>1130112</v>
      </c>
      <c r="I25" s="33"/>
      <c r="J25" s="14"/>
      <c r="K25" s="15"/>
      <c r="L25" s="15"/>
      <c r="M25" s="16"/>
      <c r="N25" s="4"/>
      <c r="O25" s="55">
        <f>DATEDIF(D25,$O$4,"D")+1</f>
        <v>153</v>
      </c>
      <c r="P25" s="2"/>
    </row>
    <row r="26" spans="2:16" ht="47.25" customHeight="1">
      <c r="B26" s="97" t="s">
        <v>152</v>
      </c>
      <c r="C26" s="20" t="s">
        <v>33</v>
      </c>
      <c r="D26" s="68">
        <v>43496</v>
      </c>
      <c r="E26" s="73" t="s">
        <v>160</v>
      </c>
      <c r="F26" s="17" t="s">
        <v>39</v>
      </c>
      <c r="G26" s="41" t="s">
        <v>34</v>
      </c>
      <c r="H26" s="25">
        <v>10719864</v>
      </c>
      <c r="I26" s="33"/>
      <c r="J26" s="14"/>
      <c r="K26" s="15"/>
      <c r="L26" s="15"/>
      <c r="M26" s="16"/>
      <c r="N26" s="4"/>
      <c r="O26" s="55">
        <f>DATEDIF(D26,$O$4,"D")+1</f>
        <v>153</v>
      </c>
      <c r="P26" s="2"/>
    </row>
    <row r="27" spans="2:16" ht="47.25" customHeight="1">
      <c r="B27" s="97" t="s">
        <v>148</v>
      </c>
      <c r="C27" s="20" t="s">
        <v>33</v>
      </c>
      <c r="D27" s="74">
        <v>43496</v>
      </c>
      <c r="E27" s="73" t="s">
        <v>64</v>
      </c>
      <c r="F27" s="49" t="s">
        <v>37</v>
      </c>
      <c r="G27" s="41" t="s">
        <v>34</v>
      </c>
      <c r="H27" s="25">
        <v>2980800</v>
      </c>
      <c r="I27" s="33"/>
      <c r="J27" s="14"/>
      <c r="K27" s="15"/>
      <c r="L27" s="15"/>
      <c r="M27" s="16"/>
      <c r="N27" s="4"/>
      <c r="O27" s="55">
        <f>DATEDIF(D27,$O$4,"D")+1</f>
        <v>153</v>
      </c>
      <c r="P27" s="2"/>
    </row>
    <row r="28" spans="2:16" ht="47.25" customHeight="1">
      <c r="B28" s="96" t="s">
        <v>59</v>
      </c>
      <c r="C28" s="20" t="s">
        <v>33</v>
      </c>
      <c r="D28" s="74">
        <v>43524</v>
      </c>
      <c r="E28" s="73" t="s">
        <v>64</v>
      </c>
      <c r="F28" s="17" t="s">
        <v>37</v>
      </c>
      <c r="G28" s="41" t="s">
        <v>34</v>
      </c>
      <c r="H28" s="75">
        <v>16200000</v>
      </c>
      <c r="I28" s="33"/>
      <c r="J28" s="14"/>
      <c r="K28" s="15"/>
      <c r="L28" s="15"/>
      <c r="M28" s="16"/>
      <c r="N28" s="4"/>
      <c r="O28" s="55">
        <f t="shared" si="1"/>
        <v>125</v>
      </c>
      <c r="P28" s="2"/>
    </row>
    <row r="29" spans="2:16" ht="47.25" customHeight="1">
      <c r="B29" s="96" t="s">
        <v>153</v>
      </c>
      <c r="C29" s="20" t="s">
        <v>33</v>
      </c>
      <c r="D29" s="68">
        <v>43524</v>
      </c>
      <c r="E29" s="79" t="s">
        <v>64</v>
      </c>
      <c r="F29" s="49" t="s">
        <v>37</v>
      </c>
      <c r="G29" s="41" t="s">
        <v>34</v>
      </c>
      <c r="H29" s="60">
        <v>9072000</v>
      </c>
      <c r="I29" s="33"/>
      <c r="J29" s="14"/>
      <c r="K29" s="15"/>
      <c r="L29" s="15"/>
      <c r="M29" s="16"/>
      <c r="N29" s="4"/>
      <c r="O29" s="55">
        <f t="shared" si="1"/>
        <v>125</v>
      </c>
      <c r="P29" s="2"/>
    </row>
    <row r="30" spans="2:16" ht="47.25" customHeight="1">
      <c r="B30" s="97" t="s">
        <v>154</v>
      </c>
      <c r="C30" s="20" t="s">
        <v>33</v>
      </c>
      <c r="D30" s="68">
        <v>43524</v>
      </c>
      <c r="E30" s="79" t="s">
        <v>161</v>
      </c>
      <c r="F30" s="49" t="s">
        <v>39</v>
      </c>
      <c r="G30" s="41" t="s">
        <v>34</v>
      </c>
      <c r="H30" s="60">
        <v>1792800</v>
      </c>
      <c r="I30" s="33"/>
      <c r="J30" s="14"/>
      <c r="K30" s="15"/>
      <c r="L30" s="15"/>
      <c r="M30" s="16"/>
      <c r="N30" s="4"/>
      <c r="O30" s="55">
        <f t="shared" si="1"/>
        <v>125</v>
      </c>
      <c r="P30" s="2"/>
    </row>
    <row r="31" spans="2:16" ht="47.25" customHeight="1">
      <c r="B31" s="97" t="s">
        <v>155</v>
      </c>
      <c r="C31" s="20" t="s">
        <v>33</v>
      </c>
      <c r="D31" s="68">
        <v>43524</v>
      </c>
      <c r="E31" s="73" t="s">
        <v>162</v>
      </c>
      <c r="F31" s="17" t="s">
        <v>39</v>
      </c>
      <c r="G31" s="41" t="s">
        <v>34</v>
      </c>
      <c r="H31" s="25">
        <v>1495800</v>
      </c>
      <c r="I31" s="33"/>
      <c r="J31" s="14"/>
      <c r="K31" s="15"/>
      <c r="L31" s="15"/>
      <c r="M31" s="16"/>
      <c r="N31" s="4"/>
      <c r="O31" s="55">
        <f t="shared" si="1"/>
        <v>125</v>
      </c>
      <c r="P31" s="2"/>
    </row>
    <row r="32" spans="2:16" ht="47.25" customHeight="1">
      <c r="B32" s="97" t="s">
        <v>156</v>
      </c>
      <c r="C32" s="20" t="s">
        <v>33</v>
      </c>
      <c r="D32" s="74">
        <v>43514</v>
      </c>
      <c r="E32" s="73" t="s">
        <v>163</v>
      </c>
      <c r="F32" s="49" t="s">
        <v>157</v>
      </c>
      <c r="G32" s="41" t="s">
        <v>34</v>
      </c>
      <c r="H32" s="25">
        <v>1749600</v>
      </c>
      <c r="I32" s="33"/>
      <c r="J32" s="14"/>
      <c r="K32" s="15"/>
      <c r="L32" s="15"/>
      <c r="M32" s="16"/>
      <c r="N32" s="4"/>
      <c r="O32" s="55">
        <f t="shared" si="1"/>
        <v>135</v>
      </c>
      <c r="P32" s="2"/>
    </row>
    <row r="33" spans="2:16" ht="47.25" customHeight="1">
      <c r="B33" s="97" t="s">
        <v>184</v>
      </c>
      <c r="C33" s="20" t="s">
        <v>33</v>
      </c>
      <c r="D33" s="74">
        <v>43556</v>
      </c>
      <c r="E33" s="73" t="s">
        <v>196</v>
      </c>
      <c r="F33" s="49" t="s">
        <v>208</v>
      </c>
      <c r="G33" s="41" t="s">
        <v>34</v>
      </c>
      <c r="H33" s="25">
        <v>4475242</v>
      </c>
      <c r="I33" s="33"/>
      <c r="J33" s="14"/>
      <c r="K33" s="15"/>
      <c r="L33" s="15"/>
      <c r="M33" s="16"/>
      <c r="N33" s="4"/>
      <c r="O33" s="55">
        <f t="shared" si="1"/>
        <v>93</v>
      </c>
      <c r="P33" s="2"/>
    </row>
    <row r="34" spans="2:16" ht="47.25" customHeight="1">
      <c r="B34" s="97" t="s">
        <v>185</v>
      </c>
      <c r="C34" s="20" t="s">
        <v>33</v>
      </c>
      <c r="D34" s="74">
        <v>43556</v>
      </c>
      <c r="E34" s="73" t="s">
        <v>197</v>
      </c>
      <c r="F34" s="49" t="s">
        <v>209</v>
      </c>
      <c r="G34" s="41" t="s">
        <v>34</v>
      </c>
      <c r="H34" s="25">
        <v>77705540</v>
      </c>
      <c r="I34" s="33"/>
      <c r="J34" s="14"/>
      <c r="K34" s="15"/>
      <c r="L34" s="15"/>
      <c r="M34" s="16"/>
      <c r="N34" s="4"/>
      <c r="O34" s="55">
        <f t="shared" si="1"/>
        <v>93</v>
      </c>
      <c r="P34" s="2"/>
    </row>
    <row r="35" spans="2:16" ht="47.25" customHeight="1">
      <c r="B35" s="97" t="s">
        <v>186</v>
      </c>
      <c r="C35" s="20" t="s">
        <v>33</v>
      </c>
      <c r="D35" s="74">
        <v>43556</v>
      </c>
      <c r="E35" s="73" t="s">
        <v>198</v>
      </c>
      <c r="F35" s="49" t="s">
        <v>209</v>
      </c>
      <c r="G35" s="41" t="s">
        <v>34</v>
      </c>
      <c r="H35" s="25">
        <v>93149228</v>
      </c>
      <c r="I35" s="33"/>
      <c r="J35" s="14"/>
      <c r="K35" s="15"/>
      <c r="L35" s="15"/>
      <c r="M35" s="16"/>
      <c r="N35" s="4"/>
      <c r="O35" s="55">
        <f t="shared" si="1"/>
        <v>93</v>
      </c>
      <c r="P35" s="2"/>
    </row>
    <row r="36" spans="2:16" ht="47.25" customHeight="1">
      <c r="B36" s="97" t="s">
        <v>187</v>
      </c>
      <c r="C36" s="20" t="s">
        <v>33</v>
      </c>
      <c r="D36" s="74">
        <v>43556</v>
      </c>
      <c r="E36" s="73" t="s">
        <v>199</v>
      </c>
      <c r="F36" s="49" t="s">
        <v>210</v>
      </c>
      <c r="G36" s="41" t="s">
        <v>34</v>
      </c>
      <c r="H36" s="25">
        <v>8104902</v>
      </c>
      <c r="I36" s="33"/>
      <c r="J36" s="14"/>
      <c r="K36" s="15"/>
      <c r="L36" s="15"/>
      <c r="M36" s="16"/>
      <c r="N36" s="4"/>
      <c r="O36" s="55">
        <f t="shared" si="1"/>
        <v>93</v>
      </c>
      <c r="P36" s="2"/>
    </row>
    <row r="37" spans="2:16" ht="47.25" customHeight="1">
      <c r="B37" s="97" t="s">
        <v>188</v>
      </c>
      <c r="C37" s="20" t="s">
        <v>33</v>
      </c>
      <c r="D37" s="74">
        <v>43553</v>
      </c>
      <c r="E37" s="73" t="s">
        <v>200</v>
      </c>
      <c r="F37" s="49" t="s">
        <v>211</v>
      </c>
      <c r="G37" s="41" t="s">
        <v>34</v>
      </c>
      <c r="H37" s="25">
        <v>6760800</v>
      </c>
      <c r="I37" s="33"/>
      <c r="J37" s="14"/>
      <c r="K37" s="15"/>
      <c r="L37" s="15"/>
      <c r="M37" s="16"/>
      <c r="N37" s="4"/>
      <c r="O37" s="55">
        <f t="shared" si="1"/>
        <v>96</v>
      </c>
      <c r="P37" s="2"/>
    </row>
    <row r="38" spans="2:16" ht="47.25" customHeight="1">
      <c r="B38" s="97" t="s">
        <v>189</v>
      </c>
      <c r="C38" s="20" t="s">
        <v>33</v>
      </c>
      <c r="D38" s="74">
        <v>43553</v>
      </c>
      <c r="E38" s="73" t="s">
        <v>200</v>
      </c>
      <c r="F38" s="49" t="s">
        <v>211</v>
      </c>
      <c r="G38" s="41" t="s">
        <v>34</v>
      </c>
      <c r="H38" s="25">
        <v>74573892</v>
      </c>
      <c r="I38" s="33"/>
      <c r="J38" s="14"/>
      <c r="K38" s="15"/>
      <c r="L38" s="15"/>
      <c r="M38" s="16"/>
      <c r="N38" s="4"/>
      <c r="O38" s="55">
        <f t="shared" si="1"/>
        <v>96</v>
      </c>
      <c r="P38" s="2"/>
    </row>
    <row r="39" spans="2:16" ht="47.25" customHeight="1">
      <c r="B39" s="97" t="s">
        <v>190</v>
      </c>
      <c r="C39" s="20" t="s">
        <v>33</v>
      </c>
      <c r="D39" s="74">
        <v>43553</v>
      </c>
      <c r="E39" s="73" t="s">
        <v>201</v>
      </c>
      <c r="F39" s="49" t="s">
        <v>212</v>
      </c>
      <c r="G39" s="41" t="s">
        <v>34</v>
      </c>
      <c r="H39" s="25">
        <v>188081670</v>
      </c>
      <c r="I39" s="33"/>
      <c r="J39" s="14"/>
      <c r="K39" s="15"/>
      <c r="L39" s="15"/>
      <c r="M39" s="16"/>
      <c r="N39" s="4"/>
      <c r="O39" s="55">
        <f t="shared" si="1"/>
        <v>96</v>
      </c>
      <c r="P39" s="2"/>
    </row>
    <row r="40" spans="2:16" ht="47.25" customHeight="1">
      <c r="B40" s="97" t="s">
        <v>191</v>
      </c>
      <c r="C40" s="20" t="s">
        <v>33</v>
      </c>
      <c r="D40" s="74">
        <v>43553</v>
      </c>
      <c r="E40" s="73" t="s">
        <v>202</v>
      </c>
      <c r="F40" s="49" t="s">
        <v>213</v>
      </c>
      <c r="G40" s="41" t="s">
        <v>34</v>
      </c>
      <c r="H40" s="25">
        <v>2179710</v>
      </c>
      <c r="I40" s="33"/>
      <c r="J40" s="14"/>
      <c r="K40" s="15"/>
      <c r="L40" s="15"/>
      <c r="M40" s="16"/>
      <c r="N40" s="4"/>
      <c r="O40" s="55">
        <f t="shared" si="1"/>
        <v>96</v>
      </c>
      <c r="P40" s="2"/>
    </row>
    <row r="41" spans="2:16" ht="47.25" customHeight="1">
      <c r="B41" s="97" t="s">
        <v>192</v>
      </c>
      <c r="C41" s="20" t="s">
        <v>33</v>
      </c>
      <c r="D41" s="74">
        <v>43553</v>
      </c>
      <c r="E41" s="73" t="s">
        <v>203</v>
      </c>
      <c r="F41" s="49" t="s">
        <v>214</v>
      </c>
      <c r="G41" s="41" t="s">
        <v>34</v>
      </c>
      <c r="H41" s="25">
        <v>14968908</v>
      </c>
      <c r="I41" s="33"/>
      <c r="J41" s="14"/>
      <c r="K41" s="15"/>
      <c r="L41" s="15"/>
      <c r="M41" s="16"/>
      <c r="N41" s="4"/>
      <c r="O41" s="55">
        <f t="shared" si="1"/>
        <v>96</v>
      </c>
      <c r="P41" s="2"/>
    </row>
    <row r="42" spans="2:16" ht="47.25" customHeight="1">
      <c r="B42" s="97" t="s">
        <v>192</v>
      </c>
      <c r="C42" s="20" t="s">
        <v>33</v>
      </c>
      <c r="D42" s="74">
        <v>43553</v>
      </c>
      <c r="E42" s="73" t="s">
        <v>204</v>
      </c>
      <c r="F42" s="49" t="s">
        <v>214</v>
      </c>
      <c r="G42" s="41" t="s">
        <v>34</v>
      </c>
      <c r="H42" s="25">
        <v>33912590</v>
      </c>
      <c r="I42" s="33"/>
      <c r="J42" s="14"/>
      <c r="K42" s="15"/>
      <c r="L42" s="15"/>
      <c r="M42" s="16"/>
      <c r="N42" s="4"/>
      <c r="O42" s="55">
        <f t="shared" si="1"/>
        <v>96</v>
      </c>
      <c r="P42" s="2"/>
    </row>
    <row r="43" spans="2:16" ht="47.25" customHeight="1">
      <c r="B43" s="97" t="s">
        <v>193</v>
      </c>
      <c r="C43" s="20" t="s">
        <v>33</v>
      </c>
      <c r="D43" s="74">
        <v>43553</v>
      </c>
      <c r="E43" s="73" t="s">
        <v>205</v>
      </c>
      <c r="F43" s="49" t="s">
        <v>215</v>
      </c>
      <c r="G43" s="41" t="s">
        <v>34</v>
      </c>
      <c r="H43" s="25">
        <v>10256000</v>
      </c>
      <c r="I43" s="33"/>
      <c r="J43" s="14"/>
      <c r="K43" s="15"/>
      <c r="L43" s="15"/>
      <c r="M43" s="16"/>
      <c r="N43" s="4"/>
      <c r="O43" s="55">
        <f t="shared" si="1"/>
        <v>96</v>
      </c>
      <c r="P43" s="2"/>
    </row>
    <row r="44" spans="2:16" ht="47.25" customHeight="1">
      <c r="B44" s="97" t="s">
        <v>194</v>
      </c>
      <c r="C44" s="20" t="s">
        <v>33</v>
      </c>
      <c r="D44" s="74">
        <v>43553</v>
      </c>
      <c r="E44" s="73" t="s">
        <v>206</v>
      </c>
      <c r="F44" s="49" t="s">
        <v>216</v>
      </c>
      <c r="G44" s="41" t="s">
        <v>34</v>
      </c>
      <c r="H44" s="25">
        <v>76788000</v>
      </c>
      <c r="I44" s="33"/>
      <c r="J44" s="14"/>
      <c r="K44" s="15"/>
      <c r="L44" s="15"/>
      <c r="M44" s="16"/>
      <c r="N44" s="4"/>
      <c r="O44" s="55">
        <f t="shared" si="1"/>
        <v>96</v>
      </c>
      <c r="P44" s="2"/>
    </row>
    <row r="45" spans="2:16" ht="47.25" customHeight="1">
      <c r="B45" s="97" t="s">
        <v>195</v>
      </c>
      <c r="C45" s="20" t="s">
        <v>33</v>
      </c>
      <c r="D45" s="74">
        <v>43539</v>
      </c>
      <c r="E45" s="73" t="s">
        <v>207</v>
      </c>
      <c r="F45" s="49" t="s">
        <v>217</v>
      </c>
      <c r="G45" s="41" t="s">
        <v>34</v>
      </c>
      <c r="H45" s="25">
        <v>1458000</v>
      </c>
      <c r="I45" s="33"/>
      <c r="J45" s="14"/>
      <c r="K45" s="15"/>
      <c r="L45" s="15"/>
      <c r="M45" s="16"/>
      <c r="N45" s="4"/>
      <c r="O45" s="55">
        <f t="shared" si="1"/>
        <v>110</v>
      </c>
      <c r="P45" s="2"/>
    </row>
    <row r="46" spans="2:16" ht="47.25" customHeight="1">
      <c r="B46" s="97" t="s">
        <v>180</v>
      </c>
      <c r="C46" s="20" t="s">
        <v>33</v>
      </c>
      <c r="D46" s="68">
        <v>43577</v>
      </c>
      <c r="E46" s="73" t="s">
        <v>181</v>
      </c>
      <c r="F46" s="49" t="s">
        <v>122</v>
      </c>
      <c r="G46" s="41" t="s">
        <v>34</v>
      </c>
      <c r="H46" s="25">
        <v>4320000</v>
      </c>
      <c r="I46" s="33"/>
      <c r="J46" s="14"/>
      <c r="K46" s="15"/>
      <c r="L46" s="15"/>
      <c r="M46" s="16"/>
      <c r="N46" s="4"/>
      <c r="O46" s="55">
        <f t="shared" si="1"/>
        <v>72</v>
      </c>
      <c r="P46" s="2"/>
    </row>
    <row r="47" spans="2:16" ht="47.25" customHeight="1">
      <c r="B47" s="101" t="s">
        <v>183</v>
      </c>
      <c r="C47" s="102" t="s">
        <v>33</v>
      </c>
      <c r="D47" s="103">
        <v>43581</v>
      </c>
      <c r="E47" s="104" t="s">
        <v>182</v>
      </c>
      <c r="F47" s="105" t="s">
        <v>122</v>
      </c>
      <c r="G47" s="41" t="s">
        <v>34</v>
      </c>
      <c r="H47" s="106">
        <v>5679072</v>
      </c>
      <c r="I47" s="107"/>
      <c r="J47" s="108"/>
      <c r="K47" s="98"/>
      <c r="L47" s="15"/>
      <c r="M47" s="16"/>
      <c r="N47" s="4"/>
      <c r="O47" s="55">
        <f t="shared" si="1"/>
        <v>68</v>
      </c>
      <c r="P47" s="2"/>
    </row>
    <row r="48" spans="2:16" ht="47.25" customHeight="1">
      <c r="B48" s="99" t="s">
        <v>236</v>
      </c>
      <c r="C48" s="20" t="s">
        <v>33</v>
      </c>
      <c r="D48" s="74">
        <v>43616</v>
      </c>
      <c r="E48" s="100" t="s">
        <v>238</v>
      </c>
      <c r="F48" s="49" t="s">
        <v>122</v>
      </c>
      <c r="G48" s="41" t="s">
        <v>34</v>
      </c>
      <c r="H48" s="106">
        <v>118800000</v>
      </c>
      <c r="I48" s="33"/>
      <c r="J48" s="14"/>
      <c r="K48" s="15"/>
      <c r="L48" s="15"/>
      <c r="M48" s="16"/>
      <c r="N48" s="4"/>
      <c r="O48" s="55">
        <f t="shared" si="1"/>
        <v>33</v>
      </c>
      <c r="P48" s="2"/>
    </row>
    <row r="49" spans="2:16" ht="47.25" customHeight="1">
      <c r="B49" s="99" t="s">
        <v>237</v>
      </c>
      <c r="C49" s="20" t="s">
        <v>33</v>
      </c>
      <c r="D49" s="74">
        <v>43616</v>
      </c>
      <c r="E49" s="100" t="s">
        <v>239</v>
      </c>
      <c r="F49" s="49" t="s">
        <v>122</v>
      </c>
      <c r="G49" s="41" t="s">
        <v>34</v>
      </c>
      <c r="H49" s="106">
        <v>1701000</v>
      </c>
      <c r="I49" s="33"/>
      <c r="J49" s="14"/>
      <c r="K49" s="15"/>
      <c r="L49" s="15"/>
      <c r="M49" s="16"/>
      <c r="N49" s="4"/>
      <c r="O49" s="55">
        <f t="shared" si="1"/>
        <v>33</v>
      </c>
      <c r="P49" s="2"/>
    </row>
    <row r="50" spans="2:16" ht="47.25" customHeight="1">
      <c r="B50" s="97" t="s">
        <v>240</v>
      </c>
      <c r="C50" s="20" t="s">
        <v>33</v>
      </c>
      <c r="D50" s="74">
        <v>43644</v>
      </c>
      <c r="E50" s="73" t="s">
        <v>242</v>
      </c>
      <c r="F50" s="49" t="s">
        <v>122</v>
      </c>
      <c r="G50" s="41" t="s">
        <v>34</v>
      </c>
      <c r="H50" s="25">
        <v>4250000</v>
      </c>
      <c r="I50" s="33"/>
      <c r="J50" s="14"/>
      <c r="K50" s="15"/>
      <c r="L50" s="15"/>
      <c r="M50" s="16"/>
      <c r="N50" s="4"/>
      <c r="O50" s="55">
        <f t="shared" si="1"/>
        <v>5</v>
      </c>
      <c r="P50" s="2"/>
    </row>
    <row r="51" spans="2:16" ht="47.25" customHeight="1">
      <c r="B51" s="99" t="s">
        <v>48</v>
      </c>
      <c r="C51" s="20" t="s">
        <v>33</v>
      </c>
      <c r="D51" s="74">
        <v>43644</v>
      </c>
      <c r="E51" s="73" t="s">
        <v>243</v>
      </c>
      <c r="F51" s="49" t="s">
        <v>122</v>
      </c>
      <c r="G51" s="41" t="s">
        <v>34</v>
      </c>
      <c r="H51" s="25">
        <v>7000000</v>
      </c>
      <c r="I51" s="33"/>
      <c r="J51" s="14"/>
      <c r="K51" s="15"/>
      <c r="L51" s="15"/>
      <c r="M51" s="16"/>
      <c r="N51" s="4"/>
      <c r="O51" s="55">
        <f t="shared" si="1"/>
        <v>5</v>
      </c>
      <c r="P51" s="2"/>
    </row>
    <row r="52" spans="2:16" ht="47.25" customHeight="1">
      <c r="B52" s="99" t="s">
        <v>49</v>
      </c>
      <c r="C52" s="20" t="s">
        <v>33</v>
      </c>
      <c r="D52" s="74">
        <v>43644</v>
      </c>
      <c r="E52" s="73" t="s">
        <v>243</v>
      </c>
      <c r="F52" s="49" t="s">
        <v>122</v>
      </c>
      <c r="G52" s="41" t="s">
        <v>34</v>
      </c>
      <c r="H52" s="25">
        <v>4250000</v>
      </c>
      <c r="I52" s="33"/>
      <c r="J52" s="14"/>
      <c r="K52" s="15"/>
      <c r="L52" s="15"/>
      <c r="M52" s="16"/>
      <c r="N52" s="4"/>
      <c r="O52" s="55">
        <f t="shared" si="1"/>
        <v>5</v>
      </c>
      <c r="P52" s="2"/>
    </row>
    <row r="53" spans="2:16" ht="47.25" customHeight="1">
      <c r="B53" s="99" t="s">
        <v>50</v>
      </c>
      <c r="C53" s="20" t="s">
        <v>33</v>
      </c>
      <c r="D53" s="74">
        <v>43644</v>
      </c>
      <c r="E53" s="73" t="s">
        <v>243</v>
      </c>
      <c r="F53" s="49" t="s">
        <v>122</v>
      </c>
      <c r="G53" s="41" t="s">
        <v>34</v>
      </c>
      <c r="H53" s="25">
        <v>3000000</v>
      </c>
      <c r="I53" s="33"/>
      <c r="J53" s="14"/>
      <c r="K53" s="15"/>
      <c r="L53" s="15"/>
      <c r="M53" s="16"/>
      <c r="N53" s="4"/>
      <c r="O53" s="55">
        <f t="shared" si="1"/>
        <v>5</v>
      </c>
      <c r="P53" s="2"/>
    </row>
    <row r="54" spans="2:16" ht="47.25" customHeight="1">
      <c r="B54" s="99" t="s">
        <v>241</v>
      </c>
      <c r="C54" s="20" t="s">
        <v>33</v>
      </c>
      <c r="D54" s="74">
        <v>43614</v>
      </c>
      <c r="E54" s="73" t="s">
        <v>264</v>
      </c>
      <c r="F54" s="49" t="s">
        <v>122</v>
      </c>
      <c r="G54" s="41" t="s">
        <v>34</v>
      </c>
      <c r="H54" s="25">
        <v>3162240</v>
      </c>
      <c r="I54" s="33"/>
      <c r="J54" s="14"/>
      <c r="K54" s="15"/>
      <c r="L54" s="15"/>
      <c r="M54" s="16"/>
      <c r="N54" s="4"/>
      <c r="O54" s="55">
        <f aca="true" t="shared" si="2" ref="O54:O61">DATEDIF(D54,$O$4,"D")+1</f>
        <v>35</v>
      </c>
      <c r="P54" s="2"/>
    </row>
    <row r="55" spans="2:16" ht="47.25" customHeight="1">
      <c r="B55" s="99" t="s">
        <v>258</v>
      </c>
      <c r="C55" s="20" t="s">
        <v>33</v>
      </c>
      <c r="D55" s="74">
        <v>43616</v>
      </c>
      <c r="E55" s="73" t="s">
        <v>244</v>
      </c>
      <c r="F55" s="49" t="s">
        <v>122</v>
      </c>
      <c r="G55" s="41" t="s">
        <v>34</v>
      </c>
      <c r="H55" s="25">
        <v>4320000</v>
      </c>
      <c r="I55" s="33"/>
      <c r="J55" s="14"/>
      <c r="K55" s="15"/>
      <c r="L55" s="15"/>
      <c r="M55" s="16"/>
      <c r="N55" s="4"/>
      <c r="O55" s="55">
        <f t="shared" si="2"/>
        <v>33</v>
      </c>
      <c r="P55" s="2"/>
    </row>
    <row r="56" spans="2:16" ht="47.25" customHeight="1">
      <c r="B56" s="99" t="s">
        <v>259</v>
      </c>
      <c r="C56" s="20" t="s">
        <v>33</v>
      </c>
      <c r="D56" s="74">
        <v>43628</v>
      </c>
      <c r="E56" s="73" t="s">
        <v>265</v>
      </c>
      <c r="F56" s="49" t="s">
        <v>122</v>
      </c>
      <c r="G56" s="41" t="s">
        <v>34</v>
      </c>
      <c r="H56" s="25">
        <v>6381546</v>
      </c>
      <c r="I56" s="33"/>
      <c r="J56" s="14"/>
      <c r="K56" s="15"/>
      <c r="L56" s="15"/>
      <c r="M56" s="16"/>
      <c r="N56" s="4"/>
      <c r="O56" s="55">
        <f t="shared" si="2"/>
        <v>21</v>
      </c>
      <c r="P56" s="2"/>
    </row>
    <row r="57" spans="2:16" ht="47.25" customHeight="1">
      <c r="B57" s="99" t="s">
        <v>260</v>
      </c>
      <c r="C57" s="20" t="s">
        <v>33</v>
      </c>
      <c r="D57" s="74">
        <v>43628</v>
      </c>
      <c r="E57" s="73" t="s">
        <v>266</v>
      </c>
      <c r="F57" s="49" t="s">
        <v>122</v>
      </c>
      <c r="G57" s="41" t="s">
        <v>34</v>
      </c>
      <c r="H57" s="25">
        <v>9028800</v>
      </c>
      <c r="I57" s="33"/>
      <c r="J57" s="14"/>
      <c r="K57" s="15"/>
      <c r="L57" s="15"/>
      <c r="M57" s="16"/>
      <c r="N57" s="4"/>
      <c r="O57" s="55">
        <f t="shared" si="2"/>
        <v>21</v>
      </c>
      <c r="P57" s="2"/>
    </row>
    <row r="58" spans="2:16" ht="47.25" customHeight="1">
      <c r="B58" s="99" t="s">
        <v>261</v>
      </c>
      <c r="C58" s="20" t="s">
        <v>33</v>
      </c>
      <c r="D58" s="109">
        <v>43628</v>
      </c>
      <c r="E58" s="73" t="s">
        <v>267</v>
      </c>
      <c r="F58" s="49" t="s">
        <v>122</v>
      </c>
      <c r="G58" s="41" t="s">
        <v>34</v>
      </c>
      <c r="H58" s="25">
        <v>3024000</v>
      </c>
      <c r="I58" s="33"/>
      <c r="J58" s="14"/>
      <c r="K58" s="15"/>
      <c r="L58" s="15"/>
      <c r="M58" s="16"/>
      <c r="N58" s="4"/>
      <c r="O58" s="55">
        <f t="shared" si="2"/>
        <v>21</v>
      </c>
      <c r="P58" s="2"/>
    </row>
    <row r="59" spans="2:16" ht="47.25" customHeight="1">
      <c r="B59" s="99" t="s">
        <v>262</v>
      </c>
      <c r="C59" s="20" t="s">
        <v>33</v>
      </c>
      <c r="D59" s="74">
        <v>43628</v>
      </c>
      <c r="E59" s="73" t="s">
        <v>268</v>
      </c>
      <c r="F59" s="49" t="s">
        <v>122</v>
      </c>
      <c r="G59" s="41" t="s">
        <v>34</v>
      </c>
      <c r="H59" s="25">
        <v>4266000</v>
      </c>
      <c r="I59" s="33"/>
      <c r="J59" s="14"/>
      <c r="K59" s="15"/>
      <c r="L59" s="15"/>
      <c r="M59" s="16"/>
      <c r="N59" s="4"/>
      <c r="O59" s="55">
        <f t="shared" si="2"/>
        <v>21</v>
      </c>
      <c r="P59" s="2"/>
    </row>
    <row r="60" spans="2:16" ht="47.25" customHeight="1">
      <c r="B60" s="99" t="s">
        <v>263</v>
      </c>
      <c r="C60" s="20" t="s">
        <v>33</v>
      </c>
      <c r="D60" s="74">
        <v>43628</v>
      </c>
      <c r="E60" s="73" t="s">
        <v>269</v>
      </c>
      <c r="F60" s="49" t="s">
        <v>122</v>
      </c>
      <c r="G60" s="41" t="s">
        <v>34</v>
      </c>
      <c r="H60" s="25">
        <v>9504000</v>
      </c>
      <c r="I60" s="33"/>
      <c r="J60" s="14"/>
      <c r="K60" s="15"/>
      <c r="L60" s="15"/>
      <c r="M60" s="16"/>
      <c r="N60" s="4"/>
      <c r="O60" s="55">
        <f t="shared" si="2"/>
        <v>21</v>
      </c>
      <c r="P60" s="2"/>
    </row>
    <row r="61" spans="2:16" ht="47.25" customHeight="1">
      <c r="B61" s="97"/>
      <c r="C61" s="20"/>
      <c r="D61" s="74"/>
      <c r="E61" s="73"/>
      <c r="F61" s="49"/>
      <c r="G61" s="41"/>
      <c r="H61" s="25"/>
      <c r="I61" s="33"/>
      <c r="J61" s="14"/>
      <c r="K61" s="15"/>
      <c r="L61" s="15"/>
      <c r="M61" s="16"/>
      <c r="N61" s="4"/>
      <c r="O61" s="55">
        <f t="shared" si="2"/>
        <v>43649</v>
      </c>
      <c r="P61" s="2"/>
    </row>
    <row r="62" spans="2:16" ht="47.25" customHeight="1">
      <c r="B62" s="97"/>
      <c r="C62" s="20"/>
      <c r="D62" s="74"/>
      <c r="E62" s="73"/>
      <c r="F62" s="49"/>
      <c r="G62" s="41"/>
      <c r="H62" s="25"/>
      <c r="I62" s="33"/>
      <c r="J62" s="14"/>
      <c r="K62" s="15"/>
      <c r="L62" s="15"/>
      <c r="M62" s="16"/>
      <c r="N62" s="4"/>
      <c r="O62" s="55">
        <f t="shared" si="1"/>
        <v>43649</v>
      </c>
      <c r="P62" s="2"/>
    </row>
    <row r="63" spans="2:16" ht="47.25" customHeight="1">
      <c r="B63" s="97"/>
      <c r="C63" s="20"/>
      <c r="D63" s="74"/>
      <c r="E63" s="73"/>
      <c r="F63" s="49"/>
      <c r="G63" s="41"/>
      <c r="H63" s="25"/>
      <c r="I63" s="33"/>
      <c r="J63" s="14"/>
      <c r="K63" s="15"/>
      <c r="L63" s="15"/>
      <c r="M63" s="16"/>
      <c r="N63" s="4"/>
      <c r="O63" s="55">
        <f t="shared" si="1"/>
        <v>43649</v>
      </c>
      <c r="P63" s="2"/>
    </row>
    <row r="64" spans="2:16" ht="47.25" customHeight="1">
      <c r="B64" s="97"/>
      <c r="C64" s="20"/>
      <c r="D64" s="74"/>
      <c r="E64" s="73"/>
      <c r="F64" s="49"/>
      <c r="G64" s="41"/>
      <c r="H64" s="25"/>
      <c r="I64" s="33"/>
      <c r="J64" s="14"/>
      <c r="K64" s="15"/>
      <c r="L64" s="15"/>
      <c r="M64" s="16"/>
      <c r="N64" s="4"/>
      <c r="O64" s="55">
        <f t="shared" si="1"/>
        <v>43649</v>
      </c>
      <c r="P64" s="2"/>
    </row>
    <row r="65" spans="2:16" ht="47.25" customHeight="1">
      <c r="B65" s="97"/>
      <c r="C65" s="20"/>
      <c r="D65" s="74"/>
      <c r="E65" s="73"/>
      <c r="F65" s="49"/>
      <c r="G65" s="41"/>
      <c r="H65" s="25"/>
      <c r="I65" s="33"/>
      <c r="J65" s="14"/>
      <c r="K65" s="15"/>
      <c r="L65" s="15"/>
      <c r="M65" s="16"/>
      <c r="N65" s="4"/>
      <c r="O65" s="55">
        <f t="shared" si="1"/>
        <v>43649</v>
      </c>
      <c r="P65" s="2"/>
    </row>
  </sheetData>
  <sheetProtection/>
  <autoFilter ref="B6:P6">
    <sortState ref="B7:P65">
      <sortCondition sortBy="value" ref="D7:D65"/>
    </sortState>
  </autoFilter>
  <mergeCells count="12">
    <mergeCell ref="H5:H6"/>
    <mergeCell ref="I5:I6"/>
    <mergeCell ref="J5:J6"/>
    <mergeCell ref="N5:N6"/>
    <mergeCell ref="O5:P5"/>
    <mergeCell ref="K5:M5"/>
    <mergeCell ref="B5:B6"/>
    <mergeCell ref="C5:C6"/>
    <mergeCell ref="D5:D6"/>
    <mergeCell ref="E5:E6"/>
    <mergeCell ref="F5:F6"/>
    <mergeCell ref="G5:G6"/>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中上　瑞樹／Nakagami,Mizuki</cp:lastModifiedBy>
  <cp:lastPrinted>2019-02-04T06:35:00Z</cp:lastPrinted>
  <dcterms:created xsi:type="dcterms:W3CDTF">2007-06-22T02:57:32Z</dcterms:created>
  <dcterms:modified xsi:type="dcterms:W3CDTF">2019-09-19T05:35:07Z</dcterms:modified>
  <cp:category/>
  <cp:version/>
  <cp:contentType/>
  <cp:contentStatus/>
</cp:coreProperties>
</file>