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30" yWindow="65491" windowWidth="13635" windowHeight="11925" tabRatio="673"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'競争入札（物品役務等）'!$B$6:$Q$63</definedName>
    <definedName name="_xlnm._FilterDatabase" localSheetId="3" hidden="1">'随意契約（物品役務等）'!$B$6:$P$6</definedName>
    <definedName name="_xlnm.Print_Area" localSheetId="0">'競争入札（工事）'!$A$1:$M$11</definedName>
    <definedName name="_xlnm.Print_Area" localSheetId="1">'競争入札（物品役務等）'!$A$1:$M$61</definedName>
    <definedName name="_xlnm.Print_Area" localSheetId="2">'随意契約（工事）'!$A$1:$N$12</definedName>
    <definedName name="_xlnm.Print_Area" localSheetId="3">'随意契約（物品役務等）'!$A$1:$N$55</definedName>
    <definedName name="_xlnm.Print_Titles" localSheetId="1">'競争入札（物品役務等）'!$1:$6</definedName>
    <definedName name="_xlnm.Print_Titles" localSheetId="3">'随意契約（物品役務等）'!$1:$6</definedName>
  </definedNames>
  <calcPr fullCalcOnLoad="1"/>
</workbook>
</file>

<file path=xl/sharedStrings.xml><?xml version="1.0" encoding="utf-8"?>
<sst xmlns="http://schemas.openxmlformats.org/spreadsheetml/2006/main" count="694" uniqueCount="270">
  <si>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</si>
  <si>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</si>
  <si>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</si>
  <si>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</si>
  <si>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</si>
  <si>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</si>
  <si>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</si>
  <si>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</si>
  <si>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</si>
  <si>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</si>
  <si>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</si>
  <si>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</si>
  <si>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</si>
  <si>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</si>
  <si>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</si>
  <si>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</si>
  <si>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</si>
  <si>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</si>
  <si>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</si>
  <si>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</si>
  <si>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</si>
  <si>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</si>
  <si>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</si>
  <si>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</si>
  <si>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</si>
  <si>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</si>
  <si>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</si>
  <si>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</si>
  <si>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</si>
  <si>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</si>
  <si>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公表予定日</t>
  </si>
  <si>
    <t>公開日数</t>
  </si>
  <si>
    <t>締結日の翌日より1年間公表</t>
  </si>
  <si>
    <t>長崎医療センター院長　江﨑　宏典
長崎県大村市久原2丁目1001-1</t>
  </si>
  <si>
    <t>-</t>
  </si>
  <si>
    <t>-</t>
  </si>
  <si>
    <t>アイティーアイ株式会社
長崎県大村市古賀島町９１－２</t>
  </si>
  <si>
    <t>一般競争入札</t>
  </si>
  <si>
    <t>一般競争入札</t>
  </si>
  <si>
    <t>パッケージソフトウェア等、製造者による固有の仕組み（著作権）が備わっているシステムであり、他の業者に保守・修理を行わせると安定的な稼働が担保されないため</t>
  </si>
  <si>
    <t>閣議決定(S39.8.21)により契約の相手方が特定されているため</t>
  </si>
  <si>
    <t>看護衣の調達</t>
  </si>
  <si>
    <t>公募型企画競争</t>
  </si>
  <si>
    <t>2年契約</t>
  </si>
  <si>
    <t>検体検査の業務委託</t>
  </si>
  <si>
    <t>株式会社明電エンジニアリング　九州支店　　　　　　　　　　　　　　　　　福岡県福岡市博多区住吉5丁目5番3号</t>
  </si>
  <si>
    <t>株式会社サンレイメディカル　　　　　              　熊本県阿蘇郡西原村布他834－171</t>
  </si>
  <si>
    <t>株式会社エスアールエル　　　　　　　　　　　　　  　東京都新宿区西新宿2丁目-1-1</t>
  </si>
  <si>
    <t>株式会社キシヤ
福岡県福岡市東区松島1-41-21</t>
  </si>
  <si>
    <t>木村医療器株式会社
熊本県熊本市南区江越2丁目6番3号</t>
  </si>
  <si>
    <t>株式会社イシマル　　　　　　　　　　　　　　　　　　　　　長崎県長崎市田中町587-1</t>
  </si>
  <si>
    <t>病棟廊下カーペット貼替修繕工事</t>
  </si>
  <si>
    <t>富士通(株)九州支社
福岡市博多区東比恵3-1-2</t>
  </si>
  <si>
    <t>透析用監視装置　２式</t>
  </si>
  <si>
    <t>ガンマカメラ装置年間保守</t>
  </si>
  <si>
    <t>シーメンスヘルスケア（株）九州営業所
福岡市博多区博多駅前1-21-28</t>
  </si>
  <si>
    <t>組み込みソフトウェア等製造者の独自性が認められる医療機器であり、他の業者に保守・修理を行わせると作動品質面で医療安全上のリスクが見込まれるため</t>
  </si>
  <si>
    <t>株式会社テクノ・スズタ
長崎県長崎市中里町1384</t>
  </si>
  <si>
    <t>常用発電設備（1200ｋｗ）定期点検</t>
  </si>
  <si>
    <t>株式会社南江堂　　　　　　　　　　　　　　　　　　　　　　　　　　東京都文京区本郷3-42-6</t>
  </si>
  <si>
    <t>丸善雄松堂株式会社　　　　　　　　　　　　　　　　　　　　　　　　　東京都中央区日本橋2-3-10</t>
  </si>
  <si>
    <t>富士産業株式会社　長崎事業部　　　　　　　　　　　　　　　　　　長崎県長崎市興善町2-24</t>
  </si>
  <si>
    <t>感染性廃棄物処理業務</t>
  </si>
  <si>
    <t>カーテン賃貸借</t>
  </si>
  <si>
    <t>感染性廃棄物収集運搬業務委託</t>
  </si>
  <si>
    <t>放射線個人被曝線量検査測定業務委託</t>
  </si>
  <si>
    <t>一般廃棄物収集運搬業務委託</t>
  </si>
  <si>
    <t>キングラン九州株式会社　　　　　　　　　　　　　　　　　　　熊本県熊本市戸島町920-8</t>
  </si>
  <si>
    <t>株式会社千代田テクノル　　　　　　　　　　　　　　　　東京都文京区湯島1丁目7番12号</t>
  </si>
  <si>
    <t>久屋産業株式会社　　　　　　　　　　　　　　　　　　　　　　　　　福岡県北九州市若松区南二島4丁目5番7号</t>
  </si>
  <si>
    <t>株式会社中央綜合警備保障　　　　　　　　　　　　　　　　長崎県大村市原口町1148番地6</t>
  </si>
  <si>
    <t>株式会社ビー・エム・エル　　　　　　　　　　　　　　　　　　　　　　　東京都渋谷区千駄ヶ谷5丁目21番3号</t>
  </si>
  <si>
    <t>株式会社LSIメディエンス　　　　　　　　　　　　　　　　　　　　　　　　　　　東京都千代田区内神田1丁目13番4号</t>
  </si>
  <si>
    <t>株式会社シー・アール・シー　　　　　　　　　　　　　　　　　　福岡県福岡市南区長丘2丁目1番4号</t>
  </si>
  <si>
    <t>物品</t>
  </si>
  <si>
    <t>役務</t>
  </si>
  <si>
    <t>中小</t>
  </si>
  <si>
    <t>尿流動態検査装置 一式</t>
  </si>
  <si>
    <t>生ごみ処理機 一式</t>
  </si>
  <si>
    <t>楽しい株式会社　　　　　　　　　　　　　　　　　　　　　福岡県北九州市若松区向洋町10番1</t>
  </si>
  <si>
    <t>院内一酸化窒素ガス管理システム賃貸借</t>
  </si>
  <si>
    <t>九州エア・ウォーター株式会社
福岡県糟屋郡須恵町大字植木1582-1</t>
  </si>
  <si>
    <t>超音波診断装置(Aplio XG SSA-790A)保守</t>
  </si>
  <si>
    <t>CT（64列）装置年間保守</t>
  </si>
  <si>
    <t>検体検査自動化システム保守</t>
  </si>
  <si>
    <t>酸素供給装置等の賃貸借及び保守点検業務</t>
  </si>
  <si>
    <t>病院情報システム運営保守</t>
  </si>
  <si>
    <t>医事会計システム保守</t>
  </si>
  <si>
    <t>電子カルテ無線ネットワーク構築保守</t>
  </si>
  <si>
    <t>高精度放射線治療システム保守（エレクタ）</t>
  </si>
  <si>
    <t>放射線治療計画装置保守（ピナクル）</t>
  </si>
  <si>
    <t>マイクロセレクトロンHDRシステム保守</t>
  </si>
  <si>
    <t>体外衝撃波結石破砕装置保守</t>
  </si>
  <si>
    <t>医療用イリジウム線源の調達</t>
  </si>
  <si>
    <t>リニアモーター高速搬送設備保守点検業務</t>
  </si>
  <si>
    <t>病理検査業務の委託</t>
  </si>
  <si>
    <t>放射性医薬品の調達</t>
  </si>
  <si>
    <t>血液(保存血及び特殊血液)購入</t>
  </si>
  <si>
    <t>電気料金</t>
  </si>
  <si>
    <t>水道料金</t>
  </si>
  <si>
    <t>ガス料金</t>
  </si>
  <si>
    <t>電話の回線使用料</t>
  </si>
  <si>
    <t>料金後納郵便</t>
  </si>
  <si>
    <t>東芝メディカルシステムズ(株)長崎支店
長崎市興善町２番２４</t>
  </si>
  <si>
    <t>（株）テクノ・スズタ
長崎市平和町24-14</t>
  </si>
  <si>
    <t>帝人在宅医療（株）
東京都千代田区霞が関3-2-1</t>
  </si>
  <si>
    <t>（株）キシヤ
福岡県福岡市東区松島1-41-21</t>
  </si>
  <si>
    <t>（株）千代田テクノル
東京都文京区湯島1-7-12</t>
  </si>
  <si>
    <t>公益社団法人日本アイソトープ協会
東京都文京区本駒込２－２８－４５</t>
  </si>
  <si>
    <t>㈱S&amp;Sエンジニアリング
福岡県福岡市博多区博多駅中央街8-36</t>
  </si>
  <si>
    <t>（有）長崎医学中央検査室
長崎県長崎市大橋町22番1号</t>
  </si>
  <si>
    <t>日本赤十字社九州ブロック血液センター
福岡県久留米市宮ノ陣3-4-12</t>
  </si>
  <si>
    <t>アイティーアイ（株）
長崎県大村市古賀島町91-2</t>
  </si>
  <si>
    <t>大村市水道局
長崎県大村市西三城町124</t>
  </si>
  <si>
    <t>九州ガス（株）
長崎県諫早市幸町1-23</t>
  </si>
  <si>
    <t>西日本電信電話（株）</t>
  </si>
  <si>
    <t>日本郵便株式会社
大村郵便局
長崎県大村市森園町633-9</t>
  </si>
  <si>
    <t>全自動輸血検査システム保守点検</t>
  </si>
  <si>
    <t>オーソ・クリニカル・ダイアグノスティックス（株）
東京都品川区大崎1-11-2</t>
  </si>
  <si>
    <t>ドルニエメドテックジャパン（株）
東京都品川区上大崎3-8-5</t>
  </si>
  <si>
    <t>九州電力（株）大村営業所
長崎県大村市東三城町13番地</t>
  </si>
  <si>
    <t>パッケージソフトウェア等、製造者による固有の仕組み（著作権）が備わっているシステムであり、他の業者に保守・修理を行わせると安定的な稼働が担保されないため</t>
  </si>
  <si>
    <t>安全性確保のため、患者における操作習熟性の観点から従来使用している機種の継続使用が必要なため</t>
  </si>
  <si>
    <t>法令等により契約の相手方が特定されているため（放射線障害防止法第4条・4条の2による届出（販売）・許可（廃棄））</t>
  </si>
  <si>
    <t>短時間で結果を得ることを必要とし、かつ病理専門医が必要な検査であり、近隣に他に履行できる業者がいないため</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</si>
  <si>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</si>
  <si>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</si>
  <si>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</si>
  <si>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随意契約等の見直し計画の達成に向けた取組の継続と契約監視委員会による改善状況のフォローアップについて」（平成23年12月28日企発第1228007号、業発第1228001号）の通知による（提供を行うことが可能な業者が一であることを確認したため）</t>
  </si>
  <si>
    <t>業務独占により契約の相手方が特定されているため</t>
  </si>
  <si>
    <t>超音波診断装置（東芝製SSA-680A）保守</t>
  </si>
  <si>
    <t>ＭＲＩ（Achieva 1.5T Nova Dual）保守</t>
  </si>
  <si>
    <t>東芝メディカルシステムズ(株)長崎支店
長崎市興善町２番２４</t>
  </si>
  <si>
    <t>㈱フィリップスエレクトロニクスジャパン
福岡県福岡市中央区大名２－８－２２</t>
  </si>
  <si>
    <t>Up To Date</t>
  </si>
  <si>
    <t>株式会社ウォルターズ・クルワ―・ヘルス・ジャパン
東京都港区三田1-3-31フォーキャスト三田5Ｆ</t>
  </si>
  <si>
    <t>医療を提供するために不可欠な臨床情報について当該情報を提供することが可能な者から提供を受けるため</t>
  </si>
  <si>
    <t>保育所運営業務委託</t>
  </si>
  <si>
    <t>株式会社 テノ．サポート                                福岡県福岡市博多区呉服町10-10</t>
  </si>
  <si>
    <t>5年契約</t>
  </si>
  <si>
    <t>株式会社イシマル　　　　　長崎県長崎市田中町５８７-１</t>
  </si>
  <si>
    <t>スチームコンベクションオーブン１式</t>
  </si>
  <si>
    <t>株式会社 フジマック　東京都港区5-14-5</t>
  </si>
  <si>
    <t>病棟用電動ベッド ４０式</t>
  </si>
  <si>
    <t>株式会社アステム　　　　　　　　　　　　　　　　　　　　大分県大分市西大道2-3-8</t>
  </si>
  <si>
    <t>検査試薬の調達（苛性ｿｰﾀﾞ(NAOH水酸化ﾅﾄﾘｳﾑ)　外３７４件）</t>
  </si>
  <si>
    <t>正晃株式会社　　　　　　　　　　　　　　　　　　　　　　　福岡県福岡市東区松島３丁目３４番３３号</t>
  </si>
  <si>
    <t>単価契約　BD BBLCRYSTAL GP 同定検査キット　@￥20,520　外243件</t>
  </si>
  <si>
    <t>単価契約　苛性ｿｰﾀﾞ(NAOH水酸化ﾅﾄﾘｳﾑ)　@￥788　外85件</t>
  </si>
  <si>
    <t>株式会社宮崎温仙堂　　　　　　　　　　　　　　　　　　長崎県大村市松山町２６５－１</t>
  </si>
  <si>
    <t>単価契約　燐ﾀﾝｸﾞｽﾃﾝ酸　@￥1,593　外23件</t>
  </si>
  <si>
    <t>株式会社アトル　　　　　　　　　　　　　　　　　　　　　　佐賀県佐賀市鍋島町大字八戸３１４０</t>
  </si>
  <si>
    <t>単価契約　ｼｶﾘｷｯﾄﾞ　γ-GT-J(EPS150)　試薬2　@￥12,398　外7件</t>
  </si>
  <si>
    <t>株式会社翔薬　　　　　　　　　　　　　　　　　　　　　　長崎県長崎市弥生町８－１８</t>
  </si>
  <si>
    <t>単価契約　ﾄﾛｯﾌﾟTｾﾝｼﾃｨﾌﾞ　@￥3,747　外5件</t>
  </si>
  <si>
    <t>病院情報システム保守(富士通本体)</t>
  </si>
  <si>
    <t>病院情報システム保守(部門・トーショー分)</t>
  </si>
  <si>
    <t>肝炎ウイルス感染者の偏見や差別による被害防止の研究に関するデータマイニング分析</t>
  </si>
  <si>
    <t>株式会社トータルナレッジ
東京都千代田区九段北四丁目２－２</t>
  </si>
  <si>
    <t>パッケージソフトウェア等、製造者による固有の仕組み（著作権）が備わっているシステムであり、他の業者に保守・修理を行わせると安定的な稼働が担保されないため
（製造者による固有な仕組み及び提供を行うことが可能な業者が一であることを確認した場合に限る）</t>
  </si>
  <si>
    <t>三井興業株式会社
東京都新宿区西新宿７－８－１１</t>
  </si>
  <si>
    <t>株式会社グリーンメディカル
大阪府堺市西区浜寺船尾町東４－６６</t>
  </si>
  <si>
    <t>-</t>
  </si>
  <si>
    <t>※買受け</t>
  </si>
  <si>
    <t>下水道料金削減事業業務委託</t>
  </si>
  <si>
    <t>内視鏡システム　一式　買受け</t>
  </si>
  <si>
    <t>富士通(株)九州支社
福岡市博多区東比恵3-1-2</t>
  </si>
  <si>
    <t>㈱トーショー長崎営業所
長崎市岡町４－２</t>
  </si>
  <si>
    <t>肝硬変患者の予後を含めた実態を把握するための研究</t>
  </si>
  <si>
    <t>株式会社トータルナレッジ
東京都千代田区九段北四丁目２－２</t>
  </si>
  <si>
    <t>過去に当院へ導入したデータマイニング分析ツールとのデータ連携が必須の業務委託であり、納入業者以外では対応ができないため</t>
  </si>
  <si>
    <t>-</t>
  </si>
  <si>
    <t>病院情報システム保守(部門システム分)</t>
  </si>
  <si>
    <t>山下医科器械(株)
佐世保市港町３－１３</t>
  </si>
  <si>
    <t xml:space="preserve">パッケージソフトウェア等、製造者による固有の仕組み（著作権）が備わっているシステムであり、他の業者に保守・修理を行わせると安定的な稼働が担保されないため
</t>
  </si>
  <si>
    <t>組み込みソフトウェア等製造者の独自性が認められる医療機器であり、他の業者に保守・修理を行わせると作動品質面で医療安全上のリスクが見込まれるため</t>
  </si>
  <si>
    <t>-</t>
  </si>
  <si>
    <t>超音波診断装置保守</t>
  </si>
  <si>
    <t>アイティーアイ株式会社
長崎市興善町6-7</t>
  </si>
  <si>
    <t>内視鏡用カメラヘッド修理</t>
  </si>
  <si>
    <t>（株）キシヤ
福岡市東区松島1-41-21</t>
  </si>
  <si>
    <t>緊急に修理しなければ診療に支障をきたすため</t>
  </si>
  <si>
    <t>光干渉断層計 一式</t>
  </si>
  <si>
    <t>電子複写機２台　賃貸借及び保守契約</t>
  </si>
  <si>
    <t>内視鏡ビデオシステム（耳鼻咽喉科用）一式</t>
  </si>
  <si>
    <t>-</t>
  </si>
  <si>
    <t>・単価契約（モノクロ・カラー１枚単位）　　
・３年契約</t>
  </si>
  <si>
    <t>受電設備更新整備工事</t>
  </si>
  <si>
    <t>株式会社九電工　　　　　　長崎県大村市雄々原町１４７-２３</t>
  </si>
  <si>
    <t>医薬品の調達（アーテン錠（2mg）　外４０２件）</t>
  </si>
  <si>
    <t>アイティーアイ株式会社
長崎県大村市古賀島町９１－２</t>
  </si>
  <si>
    <t>単価契約　Dドライ2.5　@￥4,968　外4件</t>
  </si>
  <si>
    <t>株式会社アステム
長崎県諫早市多良見町化屋９６５－４</t>
  </si>
  <si>
    <t>単価契約　エクストラニール腹膜透析液シングルバック　@￥4,378　外16件</t>
  </si>
  <si>
    <t>株式会社アトル
佐賀県鍋島町大字八戸３１４０</t>
  </si>
  <si>
    <t>単価契約　インダシン静注用1mg　@￥6,598　外15件</t>
  </si>
  <si>
    <t>アルフレッサ株式会社
長崎県大村市富の原２－３２２</t>
  </si>
  <si>
    <t>単価契約　アーテン錠（2mg）　@￥7,784　外18件</t>
  </si>
  <si>
    <t>株式会社宮崎温仙堂商店
長崎県大村市松山町２６５－１</t>
  </si>
  <si>
    <t>単価契約　モルヒネ塩酸塩水和物「タケダ」原末　@￥10,904　外31件</t>
  </si>
  <si>
    <t>九州東邦株式会社
長崎県大村市陰平町４８－１</t>
  </si>
  <si>
    <t>単価契約　アルドメット錠250　@￥4,595　外58件</t>
  </si>
  <si>
    <t>長崎薬品株式会社
長崎県長崎市竹の久保町１０－８</t>
  </si>
  <si>
    <t>単価契約　ゾピクロン錠10　@￥7,776　外11件</t>
  </si>
  <si>
    <t>東七株式会社
長崎県大村市東三城町１５－２</t>
  </si>
  <si>
    <t>単価契約　１０％アプレゾリン散「SUN」　@￥1,098　外78件</t>
  </si>
  <si>
    <t>東和薬品株式会社
長崎県長崎市矢上町２１－２４</t>
  </si>
  <si>
    <t>単価契約　ニフェジピンL錠10mg「トーワ」　@￥3,736　外5件</t>
  </si>
  <si>
    <t>単価契約　アンコチル錠500mg　@￥22,712　外59件</t>
  </si>
  <si>
    <t>富田薬品株式会社
長崎県諫早市小川町５４－１</t>
  </si>
  <si>
    <t>単価契約　硫酸ポリミキシンＢ錠100万単位「ファイザー」　@￥26,659　外6件</t>
  </si>
  <si>
    <t>株式会社　翔薬
長崎県長崎市弥生町８－１８</t>
  </si>
  <si>
    <t>単価契約　日点アトロピン点眼液1％　@￥1,425　外88件</t>
  </si>
  <si>
    <t>藤村薬品株式会社
長崎県長崎市田中町２０２２</t>
  </si>
  <si>
    <t>電力需給契約</t>
  </si>
  <si>
    <t>１年５ヶ月契約</t>
  </si>
  <si>
    <t>買受</t>
  </si>
  <si>
    <t>洋学図書のオンライン購読のライセンス契約</t>
  </si>
  <si>
    <t>PET-CT用校正線源購入</t>
  </si>
  <si>
    <t>エグザトラック（放射線治療シュミレーター）修理</t>
  </si>
  <si>
    <t>セラミックベッド修理</t>
  </si>
  <si>
    <t>ポータブルラジオグラフィ修理</t>
  </si>
  <si>
    <t>電子カルテネットワーク保守</t>
  </si>
  <si>
    <t>株式会社南江堂
東京都文京区本郷3丁目４２－６</t>
  </si>
  <si>
    <r>
      <t>（</t>
    </r>
    <r>
      <rPr>
        <sz val="8"/>
        <rFont val="ＭＳ Ｐゴシック"/>
        <family val="3"/>
      </rPr>
      <t>公社）日本アイソトープ協会
東京都文京区本駒込2丁目28番45号</t>
    </r>
  </si>
  <si>
    <t>（株）キシヤ
福岡県福岡市東区松島1丁目41番21号</t>
  </si>
  <si>
    <t>富士通(株)九州支社
福岡市博多区東比恵3-1-2</t>
  </si>
  <si>
    <t>医療を提供するために不可欠な臨床情報について当該情報を提供することが可能な者から提供を受けるため</t>
  </si>
  <si>
    <t>法令等により契約の相手方が特定されているため（放射線障害防止法第4条・第4条の2による届出（販売）・許可（廃棄））</t>
  </si>
  <si>
    <t>緊急に修理しなければ診療に支障をきたすため</t>
  </si>
  <si>
    <t>緊急に修理しなければ診療に支障を来すため</t>
  </si>
  <si>
    <t>医療用空気供給装置賃貸借</t>
  </si>
  <si>
    <t>株式会社武田商事
長崎県佐世保市大和町939-10</t>
  </si>
  <si>
    <t>-</t>
  </si>
  <si>
    <t>8年契約</t>
  </si>
  <si>
    <t>医薬品の調達（スピンラザ随注12mg）</t>
  </si>
  <si>
    <t>平成３０年　洋雑誌の調達</t>
  </si>
  <si>
    <t>給食業務委託（一般食）</t>
  </si>
  <si>
    <t>駐車場管理業務委託契約</t>
  </si>
  <si>
    <t>株式会社中央綜合警備保障　　　　　　　　　　　　　　　　　　　　　　　　　長崎県大村市原口町1148-6</t>
  </si>
  <si>
    <t>3年契約</t>
  </si>
  <si>
    <t>2ヵ月契約</t>
  </si>
  <si>
    <t>１年１ヶ月契約</t>
  </si>
  <si>
    <t>テプコカスタマーサービス株式会社
東京都江東区豊洲５－１３</t>
  </si>
  <si>
    <t>放射線治療計画装置保守（シナジー）</t>
  </si>
  <si>
    <t>-</t>
  </si>
  <si>
    <t>５年契約</t>
  </si>
  <si>
    <t>自動分析装置システム保守</t>
  </si>
  <si>
    <t>富田薬品株式会社
長崎県諫早市小川町５４－１</t>
  </si>
  <si>
    <t>-</t>
  </si>
  <si>
    <t>11ヶ月</t>
  </si>
  <si>
    <t>株式会社宮崎温仙堂商店
長崎県大村市松山町２６５－１</t>
  </si>
  <si>
    <t>時間外警備業務委託契約</t>
  </si>
  <si>
    <t>株式会社イーピーメディック　　　　　　　　　　　　　　　　　　　　　　　　　福岡県筑紫野市上古賀３-２-１６</t>
  </si>
  <si>
    <t>麻生鉱山株式会社
福岡県飯塚市芳雄町７番１８号</t>
  </si>
  <si>
    <t>2年6ヶ月契約</t>
  </si>
  <si>
    <t>産業廃棄物処理業務委託契約</t>
  </si>
  <si>
    <t>電話交換業務委託契約</t>
  </si>
  <si>
    <t>シダックス大新東ヒューマンサービス株式会社
東京都調布市調布ヶ丘３丁目６番地３</t>
  </si>
  <si>
    <t>昇降機保守点検業務委託契約</t>
  </si>
  <si>
    <t>三菱電機ビルテクノサービス株式会社
東京都千代田区有楽町１丁目７－１</t>
  </si>
  <si>
    <t>検体検査自動化システム保守</t>
  </si>
  <si>
    <t>麻酔システム２式スポット点検</t>
  </si>
  <si>
    <t>治療計画用CT修理</t>
  </si>
  <si>
    <t>シーメンスヘルスケア（株）
福岡県福岡市博多区博多駅前1-21-28</t>
  </si>
  <si>
    <r>
      <t>キ</t>
    </r>
    <r>
      <rPr>
        <sz val="11"/>
        <rFont val="ＭＳ Ｐゴシック"/>
        <family val="3"/>
      </rPr>
      <t>ヤノンメディカルシステムズ（株）
長崎市興善町2番24号</t>
    </r>
  </si>
  <si>
    <t>緊急に修理しなければ診療に支障をきたすため</t>
  </si>
  <si>
    <t>解析付心電計　一式</t>
  </si>
  <si>
    <t>自家培養表皮ジェイス採取・培養キット　外1件</t>
  </si>
  <si>
    <t>8ヶ月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</si>
</sst>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0_ "/>
    <numFmt numFmtId="179" formatCode="0_ "/>
    <numFmt numFmtId="180" formatCode="mmm\-yyyy"/>
    <numFmt numFmtId="181" formatCode="yyyy/m/d;@"/>
    <numFmt numFmtId="182" formatCode="[$-F800]dddd\,\ mmmm\ dd\,\ yyyy"/>
    <numFmt numFmtId="183" formatCode="[$-411]ge\.m\.d;@"/>
    <numFmt numFmtId="184" formatCode="0_);[Red]\(0\)"/>
    <numFmt numFmtId="185" formatCode="#,##0_);[Red]\(#,##0\)"/>
    <numFmt numFmtId="186" formatCode="#,##0.0_);[Red]\(#,##0.0\)"/>
    <numFmt numFmtId="187" formatCode="#,##0.00_);[Red]\(#,##0.00\)"/>
    <numFmt numFmtId="188" formatCode="&quot;Yes&quot;;&quot;Yes&quot;;&quot;No&quot;"/>
    <numFmt numFmtId="189" formatCode="&quot;True&quot;;&quot;True&quot;;&quot;False&quot;"/>
    <numFmt numFmtId="190" formatCode="&quot;On&quot;;&quot;On&quot;;&quot;Off&quot;"/>
    <numFmt numFmtId="191" formatCode="[$€-2]\ #,##0.00_);[Red]\([$€-2]\ #,##0.00\)"/>
  </numFmts>
  <fonts count="51">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b/>
      <sz val="11"/>
      <color indexed="9"/>
      <name val="ＭＳ Ｐゴシック"/>
      <family val="3"/>
    </font>
    <font>
      <sz val="11"/>
      <color indexed="9"/>
      <name val="ＭＳ Ｐゴシック"/>
      <family val="3"/>
    </font>
    <font>
      <sz val="9"/>
      <name val="MS UI Gothic"/>
      <family val="3"/>
    </font>
    <font>
      <b/>
      <sz val="13"/>
      <color indexed="56"/>
      <name val="ＭＳ Ｐゴシック"/>
      <family val="3"/>
    </font>
    <font>
      <sz val="8"/>
      <name val="ＭＳ Ｐゴシック"/>
      <family val="3"/>
    </font>
    <font>
      <sz val="11"/>
      <color indexed="8"/>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rgb="FFFF0000"/>
      <name val="ＭＳ Ｐゴシック"/>
      <family val="3"/>
    </font>
    <font>
      <sz val="12"/>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9"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111">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Border="1" applyAlignment="1">
      <alignment vertical="center" wrapText="1"/>
    </xf>
    <xf numFmtId="177" fontId="0" fillId="0" borderId="10" xfId="0" applyNumberFormat="1" applyFont="1" applyBorder="1" applyAlignment="1">
      <alignment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0" fontId="4" fillId="0" borderId="10" xfId="0" applyFont="1" applyBorder="1" applyAlignment="1">
      <alignment vertical="center" wrapText="1"/>
    </xf>
    <xf numFmtId="178" fontId="0" fillId="0" borderId="10" xfId="0" applyNumberFormat="1" applyFont="1" applyBorder="1" applyAlignment="1">
      <alignment horizontal="right" vertical="center"/>
    </xf>
    <xf numFmtId="0" fontId="0" fillId="0" borderId="10" xfId="0" applyFont="1" applyFill="1" applyBorder="1" applyAlignment="1">
      <alignment horizontal="center" vertical="center"/>
    </xf>
    <xf numFmtId="0" fontId="5" fillId="0" borderId="10" xfId="0" applyFont="1" applyBorder="1" applyAlignment="1">
      <alignment vertical="center" wrapText="1"/>
    </xf>
    <xf numFmtId="0" fontId="0" fillId="0" borderId="10" xfId="0" applyFont="1" applyBorder="1" applyAlignment="1">
      <alignment vertical="center"/>
    </xf>
    <xf numFmtId="177" fontId="0" fillId="0" borderId="10" xfId="0" applyNumberFormat="1" applyFont="1" applyBorder="1" applyAlignment="1">
      <alignment vertical="center"/>
    </xf>
    <xf numFmtId="185" fontId="2" fillId="0" borderId="0" xfId="0" applyNumberFormat="1" applyFont="1" applyAlignment="1">
      <alignment vertical="center"/>
    </xf>
    <xf numFmtId="185" fontId="3" fillId="0" borderId="0" xfId="0" applyNumberFormat="1" applyFont="1" applyAlignment="1">
      <alignment vertical="center"/>
    </xf>
    <xf numFmtId="185" fontId="0" fillId="0" borderId="10" xfId="0" applyNumberFormat="1" applyFont="1" applyBorder="1" applyAlignment="1">
      <alignment horizontal="right" vertical="center"/>
    </xf>
    <xf numFmtId="185" fontId="0" fillId="0" borderId="0" xfId="0" applyNumberFormat="1"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178" fontId="0" fillId="0" borderId="10" xfId="0" applyNumberFormat="1" applyFont="1" applyBorder="1" applyAlignment="1">
      <alignment vertical="center"/>
    </xf>
    <xf numFmtId="10" fontId="2" fillId="0" borderId="0" xfId="0" applyNumberFormat="1" applyFont="1" applyAlignment="1">
      <alignment vertical="center"/>
    </xf>
    <xf numFmtId="10" fontId="3" fillId="0" borderId="0" xfId="0" applyNumberFormat="1" applyFont="1" applyAlignment="1">
      <alignment vertical="center"/>
    </xf>
    <xf numFmtId="10" fontId="0" fillId="0" borderId="10" xfId="0" applyNumberFormat="1" applyFont="1" applyBorder="1" applyAlignment="1">
      <alignment horizontal="center" vertical="center"/>
    </xf>
    <xf numFmtId="10" fontId="0" fillId="0" borderId="0" xfId="0" applyNumberFormat="1" applyFont="1" applyAlignment="1">
      <alignment vertical="center"/>
    </xf>
    <xf numFmtId="179" fontId="0" fillId="0" borderId="10" xfId="0" applyNumberFormat="1" applyFont="1" applyBorder="1" applyAlignment="1">
      <alignment vertical="center" wrapText="1"/>
    </xf>
    <xf numFmtId="49" fontId="0" fillId="0" borderId="10" xfId="0" applyNumberFormat="1" applyBorder="1" applyAlignment="1">
      <alignment vertical="center" wrapText="1"/>
    </xf>
    <xf numFmtId="185" fontId="0" fillId="0" borderId="10" xfId="0" applyNumberFormat="1" applyFont="1" applyBorder="1" applyAlignment="1">
      <alignment horizontal="right" vertical="center"/>
    </xf>
    <xf numFmtId="0" fontId="2" fillId="0" borderId="0" xfId="0" applyFont="1" applyAlignment="1">
      <alignment vertical="center" shrinkToFit="1"/>
    </xf>
    <xf numFmtId="0" fontId="3" fillId="0" borderId="0" xfId="0" applyFont="1" applyAlignment="1">
      <alignment vertical="center" shrinkToFit="1"/>
    </xf>
    <xf numFmtId="177" fontId="0" fillId="0" borderId="10" xfId="0" applyNumberFormat="1" applyFont="1" applyBorder="1" applyAlignment="1">
      <alignment vertical="center" shrinkToFit="1"/>
    </xf>
    <xf numFmtId="56" fontId="2" fillId="0" borderId="0" xfId="0" applyNumberFormat="1" applyFont="1" applyAlignment="1">
      <alignment vertical="center"/>
    </xf>
    <xf numFmtId="185" fontId="0" fillId="0" borderId="10" xfId="0" applyNumberFormat="1" applyFont="1" applyBorder="1" applyAlignment="1">
      <alignment horizontal="center" vertical="center"/>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11" xfId="0"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0" fillId="0" borderId="10" xfId="0" applyFill="1" applyBorder="1" applyAlignment="1">
      <alignment vertical="center"/>
    </xf>
    <xf numFmtId="0" fontId="29" fillId="0" borderId="10" xfId="61" applyFill="1" applyBorder="1" applyAlignment="1">
      <alignment vertical="center" wrapText="1"/>
      <protection/>
    </xf>
    <xf numFmtId="0" fontId="0" fillId="0" borderId="10" xfId="0" applyFill="1" applyBorder="1" applyAlignment="1">
      <alignment vertical="center" wrapText="1"/>
    </xf>
    <xf numFmtId="57" fontId="0" fillId="0" borderId="10" xfId="0" applyNumberFormat="1" applyFont="1" applyFill="1" applyBorder="1" applyAlignment="1">
      <alignment vertical="center" wrapText="1"/>
    </xf>
    <xf numFmtId="0" fontId="2" fillId="0" borderId="0" xfId="0" applyFont="1" applyAlignment="1">
      <alignment horizontal="left" vertical="center"/>
    </xf>
    <xf numFmtId="0" fontId="3" fillId="0" borderId="0" xfId="0" applyFont="1" applyAlignment="1">
      <alignment horizontal="left" vertical="center"/>
    </xf>
    <xf numFmtId="177" fontId="2" fillId="0" borderId="12" xfId="0" applyNumberFormat="1" applyFont="1" applyBorder="1" applyAlignment="1">
      <alignment horizontal="left" vertical="center"/>
    </xf>
    <xf numFmtId="0" fontId="0" fillId="0" borderId="0" xfId="0" applyFont="1" applyAlignment="1">
      <alignment horizontal="left" vertical="center"/>
    </xf>
    <xf numFmtId="184" fontId="0" fillId="0" borderId="0" xfId="0" applyNumberFormat="1" applyFont="1" applyAlignment="1">
      <alignment horizontal="left" vertical="center"/>
    </xf>
    <xf numFmtId="0" fontId="0" fillId="0" borderId="0" xfId="0" applyFont="1" applyAlignment="1">
      <alignment horizontal="left" vertical="center"/>
    </xf>
    <xf numFmtId="187" fontId="2" fillId="0" borderId="0" xfId="0" applyNumberFormat="1" applyFont="1" applyAlignment="1">
      <alignment vertical="center"/>
    </xf>
    <xf numFmtId="187" fontId="3" fillId="0" borderId="0" xfId="0" applyNumberFormat="1" applyFont="1" applyAlignment="1">
      <alignment vertical="center"/>
    </xf>
    <xf numFmtId="187" fontId="0" fillId="0" borderId="0" xfId="0" applyNumberFormat="1" applyFont="1" applyAlignment="1">
      <alignment vertical="center"/>
    </xf>
    <xf numFmtId="185" fontId="29" fillId="0" borderId="10" xfId="49" applyNumberFormat="1" applyFont="1" applyFill="1" applyBorder="1" applyAlignment="1">
      <alignment vertical="center"/>
    </xf>
    <xf numFmtId="184" fontId="0" fillId="0" borderId="0" xfId="0" applyNumberFormat="1" applyFont="1" applyAlignment="1">
      <alignment horizontal="center" vertical="center"/>
    </xf>
    <xf numFmtId="0" fontId="5" fillId="0" borderId="10" xfId="0" applyFont="1" applyFill="1" applyBorder="1" applyAlignment="1">
      <alignment vertical="center" wrapText="1"/>
    </xf>
    <xf numFmtId="56" fontId="0" fillId="0" borderId="0" xfId="0" applyNumberFormat="1" applyFont="1" applyAlignment="1">
      <alignment vertical="center"/>
    </xf>
    <xf numFmtId="0" fontId="0" fillId="0" borderId="10" xfId="0" applyFill="1" applyBorder="1" applyAlignment="1">
      <alignment vertical="center" shrinkToFit="1"/>
    </xf>
    <xf numFmtId="0" fontId="2" fillId="0" borderId="0" xfId="0" applyFont="1" applyFill="1" applyAlignment="1">
      <alignment vertical="center" wrapText="1"/>
    </xf>
    <xf numFmtId="0" fontId="3" fillId="0" borderId="0" xfId="0" applyFont="1" applyFill="1" applyAlignment="1">
      <alignment vertical="center"/>
    </xf>
    <xf numFmtId="0" fontId="0" fillId="0" borderId="0" xfId="0" applyFont="1" applyAlignment="1">
      <alignment vertical="center"/>
    </xf>
    <xf numFmtId="58" fontId="0" fillId="0" borderId="10" xfId="0" applyNumberFormat="1" applyFill="1" applyBorder="1" applyAlignment="1">
      <alignment horizontal="left" vertical="center"/>
    </xf>
    <xf numFmtId="0" fontId="2" fillId="0" borderId="0" xfId="0" applyFont="1" applyAlignment="1">
      <alignment horizontal="left" vertical="center" shrinkToFit="1"/>
    </xf>
    <xf numFmtId="0" fontId="3" fillId="0" borderId="0" xfId="0" applyFont="1" applyAlignment="1">
      <alignment horizontal="left" vertical="center" shrinkToFit="1"/>
    </xf>
    <xf numFmtId="0" fontId="0" fillId="0" borderId="0" xfId="0" applyFont="1" applyFill="1" applyAlignment="1">
      <alignment horizontal="left" vertical="center" shrinkToFit="1"/>
    </xf>
    <xf numFmtId="0" fontId="0" fillId="0" borderId="0" xfId="0" applyFont="1" applyAlignment="1">
      <alignment horizontal="left" vertical="center" shrinkToFit="1"/>
    </xf>
    <xf numFmtId="184" fontId="0" fillId="0" borderId="0" xfId="0" applyNumberFormat="1" applyFont="1" applyFill="1" applyAlignment="1">
      <alignment horizontal="center" vertical="center"/>
    </xf>
    <xf numFmtId="0" fontId="0" fillId="0" borderId="13" xfId="0" applyFont="1" applyBorder="1" applyAlignment="1">
      <alignment vertical="center" wrapText="1"/>
    </xf>
    <xf numFmtId="177" fontId="0" fillId="0" borderId="10" xfId="0" applyNumberFormat="1" applyFont="1" applyFill="1" applyBorder="1" applyAlignment="1">
      <alignment vertical="center" shrinkToFit="1"/>
    </xf>
    <xf numFmtId="185" fontId="0" fillId="0" borderId="10" xfId="0" applyNumberFormat="1" applyFont="1" applyFill="1" applyBorder="1" applyAlignment="1">
      <alignment horizontal="right" vertical="center"/>
    </xf>
    <xf numFmtId="0" fontId="0" fillId="0" borderId="14" xfId="0" applyFont="1" applyBorder="1" applyAlignment="1">
      <alignment horizontal="left" vertical="center" wrapText="1"/>
    </xf>
    <xf numFmtId="0" fontId="0" fillId="0" borderId="0" xfId="0" applyFont="1" applyAlignment="1">
      <alignment horizontal="left" vertical="center" wrapTex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185" fontId="0" fillId="0" borderId="15" xfId="0" applyNumberFormat="1" applyFont="1" applyBorder="1" applyAlignment="1">
      <alignment horizontal="center" vertical="center" shrinkToFit="1"/>
    </xf>
    <xf numFmtId="185" fontId="0" fillId="0" borderId="16" xfId="0" applyNumberFormat="1" applyFont="1" applyBorder="1" applyAlignment="1">
      <alignment horizontal="center" vertical="center" shrinkToFit="1"/>
    </xf>
    <xf numFmtId="187" fontId="0" fillId="0" borderId="15" xfId="0" applyNumberFormat="1" applyFont="1" applyBorder="1" applyAlignment="1">
      <alignment horizontal="center" vertical="center" shrinkToFit="1"/>
    </xf>
    <xf numFmtId="187" fontId="0" fillId="0" borderId="16" xfId="0" applyNumberFormat="1" applyFont="1" applyBorder="1" applyAlignment="1">
      <alignment horizontal="center" vertical="center" shrinkToFit="1"/>
    </xf>
    <xf numFmtId="10" fontId="0" fillId="0" borderId="15" xfId="0" applyNumberFormat="1" applyFont="1" applyBorder="1" applyAlignment="1">
      <alignment horizontal="center" vertical="center" wrapText="1"/>
    </xf>
    <xf numFmtId="10" fontId="0" fillId="0" borderId="16" xfId="0" applyNumberFormat="1"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5"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20"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0" fillId="0" borderId="15" xfId="0" applyFont="1" applyFill="1" applyBorder="1" applyAlignment="1">
      <alignment horizontal="center" vertical="center" wrapText="1" shrinkToFit="1"/>
    </xf>
    <xf numFmtId="0" fontId="0" fillId="0" borderId="16" xfId="0" applyFont="1" applyFill="1" applyBorder="1" applyAlignment="1">
      <alignment horizontal="center" vertical="center" wrapText="1" shrinkToFi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5"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3"/>
  <sheetViews>
    <sheetView view="pageBreakPreview" zoomScale="85" zoomScaleNormal="75" zoomScaleSheetLayoutView="85" zoomScalePageLayoutView="0" workbookViewId="0" topLeftCell="A1">
      <selection activeCell="B7" sqref="B7"/>
    </sheetView>
  </sheetViews>
  <sheetFormatPr defaultColWidth="9.00390625" defaultRowHeight="13.5"/>
  <cols>
    <col min="1" max="1" width="2.875" style="1" customWidth="1"/>
    <col min="2" max="2" width="26.50390625" style="1" customWidth="1"/>
    <col min="3" max="3" width="25.625" style="1" customWidth="1"/>
    <col min="4" max="4" width="15.87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4" width="17.125" style="53" bestFit="1" customWidth="1"/>
    <col min="15" max="16384" width="9.00390625" style="1" customWidth="1"/>
  </cols>
  <sheetData>
    <row r="1" spans="1:13" ht="14.25">
      <c r="A1" s="41"/>
      <c r="M1" s="6" t="s">
        <v>12</v>
      </c>
    </row>
    <row r="2" spans="2:14" s="5" customFormat="1" ht="19.5" customHeight="1">
      <c r="B2" s="5" t="s">
        <v>0</v>
      </c>
      <c r="N2" s="54"/>
    </row>
    <row r="3" ht="15" thickBot="1">
      <c r="N3" s="53" t="s">
        <v>30</v>
      </c>
    </row>
    <row r="4" ht="15" thickBot="1">
      <c r="N4" s="55">
        <f>'競争入札（物品役務等）'!N4</f>
        <v>43160</v>
      </c>
    </row>
    <row r="5" spans="2:15" s="2" customFormat="1" ht="53.25" customHeight="1">
      <c r="B5" s="81" t="s">
        <v>1</v>
      </c>
      <c r="C5" s="81" t="s">
        <v>2</v>
      </c>
      <c r="D5" s="83" t="s">
        <v>3</v>
      </c>
      <c r="E5" s="88" t="s">
        <v>17</v>
      </c>
      <c r="F5" s="88" t="s">
        <v>16</v>
      </c>
      <c r="G5" s="81" t="s">
        <v>4</v>
      </c>
      <c r="H5" s="81" t="s">
        <v>5</v>
      </c>
      <c r="I5" s="83" t="s">
        <v>6</v>
      </c>
      <c r="J5" s="85" t="s">
        <v>21</v>
      </c>
      <c r="K5" s="86"/>
      <c r="L5" s="87"/>
      <c r="M5" s="3" t="s">
        <v>7</v>
      </c>
      <c r="N5" s="79" t="s">
        <v>32</v>
      </c>
      <c r="O5" s="80"/>
    </row>
    <row r="6" spans="2:14" s="2" customFormat="1" ht="45" customHeight="1">
      <c r="B6" s="82"/>
      <c r="C6" s="82"/>
      <c r="D6" s="84"/>
      <c r="E6" s="89"/>
      <c r="F6" s="89"/>
      <c r="G6" s="82"/>
      <c r="H6" s="82"/>
      <c r="I6" s="84"/>
      <c r="J6" s="8" t="s">
        <v>22</v>
      </c>
      <c r="K6" s="8" t="s">
        <v>23</v>
      </c>
      <c r="L6" s="8" t="s">
        <v>24</v>
      </c>
      <c r="M6" s="3"/>
      <c r="N6" s="58"/>
    </row>
    <row r="7" spans="2:14" s="2" customFormat="1" ht="39.75" customHeight="1">
      <c r="B7" s="4" t="s">
        <v>187</v>
      </c>
      <c r="C7" s="17" t="s">
        <v>33</v>
      </c>
      <c r="D7" s="13">
        <v>42839</v>
      </c>
      <c r="E7" s="12" t="s">
        <v>188</v>
      </c>
      <c r="F7" s="4" t="s">
        <v>37</v>
      </c>
      <c r="G7" s="3"/>
      <c r="H7" s="18">
        <v>234360000</v>
      </c>
      <c r="I7" s="14" t="s">
        <v>35</v>
      </c>
      <c r="J7" s="9"/>
      <c r="K7" s="15"/>
      <c r="L7" s="16"/>
      <c r="M7" s="4"/>
      <c r="N7" s="57">
        <f>DATEDIF(D7,$N$4,"D")+1</f>
        <v>322</v>
      </c>
    </row>
    <row r="8" spans="2:14" s="2" customFormat="1" ht="39.75" customHeight="1">
      <c r="B8" s="4" t="s">
        <v>51</v>
      </c>
      <c r="C8" s="17" t="s">
        <v>33</v>
      </c>
      <c r="D8" s="13">
        <v>42902</v>
      </c>
      <c r="E8" s="12" t="s">
        <v>140</v>
      </c>
      <c r="F8" s="4" t="s">
        <v>37</v>
      </c>
      <c r="G8" s="3"/>
      <c r="H8" s="18">
        <v>6912000</v>
      </c>
      <c r="I8" s="14" t="s">
        <v>35</v>
      </c>
      <c r="J8" s="9"/>
      <c r="K8" s="15"/>
      <c r="L8" s="16"/>
      <c r="M8" s="4"/>
      <c r="N8" s="57">
        <f>DATEDIF(D8,$N$4,"D")+1</f>
        <v>259</v>
      </c>
    </row>
    <row r="9" spans="2:15" s="2" customFormat="1" ht="39.75" customHeight="1">
      <c r="B9" s="4"/>
      <c r="C9" s="17"/>
      <c r="D9" s="13"/>
      <c r="E9" s="4"/>
      <c r="F9" s="4"/>
      <c r="G9" s="3"/>
      <c r="H9" s="18"/>
      <c r="I9" s="3"/>
      <c r="J9" s="9"/>
      <c r="K9" s="15"/>
      <c r="L9" s="16"/>
      <c r="M9" s="4"/>
      <c r="N9" s="57">
        <f>DATEDIF(D9,$N$4,"D")+1</f>
        <v>43161</v>
      </c>
      <c r="O9" s="65"/>
    </row>
    <row r="10" spans="2:14" s="2" customFormat="1" ht="39.75" customHeight="1">
      <c r="B10" s="4"/>
      <c r="C10" s="17"/>
      <c r="D10" s="13"/>
      <c r="E10" s="12"/>
      <c r="F10" s="4"/>
      <c r="G10" s="3"/>
      <c r="H10" s="18"/>
      <c r="I10" s="3"/>
      <c r="J10" s="9"/>
      <c r="K10" s="15"/>
      <c r="L10" s="16"/>
      <c r="M10" s="4"/>
      <c r="N10" s="57">
        <f>DATEDIF(D10,$N$4,"D")+1</f>
        <v>43161</v>
      </c>
    </row>
    <row r="11" spans="2:14" s="2" customFormat="1" ht="39.75" customHeight="1">
      <c r="B11" s="4"/>
      <c r="C11" s="4"/>
      <c r="D11" s="4"/>
      <c r="E11" s="4"/>
      <c r="F11" s="4"/>
      <c r="G11" s="4"/>
      <c r="H11" s="30"/>
      <c r="I11" s="4"/>
      <c r="J11" s="9"/>
      <c r="K11" s="10"/>
      <c r="L11" s="11"/>
      <c r="M11" s="4"/>
      <c r="N11" s="57">
        <f>DATEDIF(D11,$N$4,"D")+1</f>
        <v>43161</v>
      </c>
    </row>
    <row r="12" spans="2:14" s="2" customFormat="1" ht="34.5" customHeight="1">
      <c r="B12" t="s">
        <v>25</v>
      </c>
      <c r="N12" s="58"/>
    </row>
    <row r="13" spans="2:14" s="2" customFormat="1" ht="34.5" customHeight="1">
      <c r="B13" t="s">
        <v>26</v>
      </c>
      <c r="N13" s="58"/>
    </row>
  </sheetData>
  <sheetProtection/>
  <mergeCells count="10">
    <mergeCell ref="N5:O5"/>
    <mergeCell ref="H5:H6"/>
    <mergeCell ref="I5:I6"/>
    <mergeCell ref="J5:L5"/>
    <mergeCell ref="B5:B6"/>
    <mergeCell ref="C5:C6"/>
    <mergeCell ref="D5:D6"/>
    <mergeCell ref="E5:E6"/>
    <mergeCell ref="F5:F6"/>
    <mergeCell ref="G5:G6"/>
  </mergeCells>
  <dataValidations count="1">
    <dataValidation type="list" allowBlank="1" showInputMessage="1" showErrorMessage="1" sqref="J9:K11 J7:K8">
      <formula1>競争入札（工事）!#REF!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B1:Q64"/>
  <sheetViews>
    <sheetView tabSelected="1" view="pageBreakPreview" zoomScale="85" zoomScaleNormal="75" zoomScaleSheetLayoutView="85" zoomScalePageLayoutView="0" workbookViewId="0" topLeftCell="A1">
      <pane xSplit="4" ySplit="6" topLeftCell="E50" activePane="bottomRight" state="frozen"/>
      <selection pane="topLeft" activeCell="A1" sqref="A1"/>
      <selection pane="topRight" activeCell="E1" sqref="E1"/>
      <selection pane="bottomLeft" activeCell="A7" sqref="A7"/>
      <selection pane="bottomRight" activeCell="B5" sqref="B5:B6"/>
    </sheetView>
  </sheetViews>
  <sheetFormatPr defaultColWidth="9.00390625" defaultRowHeight="13.5"/>
  <cols>
    <col min="1" max="1" width="2.875" style="1" customWidth="1"/>
    <col min="2" max="2" width="26.25390625" style="46" customWidth="1"/>
    <col min="3" max="3" width="25.625" style="1" customWidth="1"/>
    <col min="4" max="4" width="18.00390625" style="71" bestFit="1" customWidth="1"/>
    <col min="5" max="5" width="38.00390625" style="1" customWidth="1"/>
    <col min="6" max="6" width="20.625" style="1" customWidth="1"/>
    <col min="7" max="7" width="15.625" style="23" customWidth="1"/>
    <col min="8" max="8" width="15.625" style="59" customWidth="1"/>
    <col min="9" max="9" width="9.00390625" style="31" customWidth="1"/>
    <col min="10" max="10" width="9.25390625" style="1" customWidth="1"/>
    <col min="11" max="11" width="12.50390625" style="1" customWidth="1"/>
    <col min="12" max="12" width="8.125" style="1" customWidth="1"/>
    <col min="13" max="13" width="17.125" style="28" customWidth="1"/>
    <col min="14" max="14" width="18.375" style="53" bestFit="1" customWidth="1"/>
    <col min="15" max="16384" width="9.00390625" style="1" customWidth="1"/>
  </cols>
  <sheetData>
    <row r="1" ht="14.25">
      <c r="M1" s="6" t="s">
        <v>11</v>
      </c>
    </row>
    <row r="2" spans="2:14" s="5" customFormat="1" ht="19.5" customHeight="1">
      <c r="B2" s="47" t="s">
        <v>9</v>
      </c>
      <c r="D2" s="72"/>
      <c r="G2" s="24"/>
      <c r="H2" s="60"/>
      <c r="I2" s="32"/>
      <c r="M2" s="27"/>
      <c r="N2" s="54"/>
    </row>
    <row r="3" ht="15" thickBot="1">
      <c r="N3" s="53" t="s">
        <v>30</v>
      </c>
    </row>
    <row r="4" ht="15" thickBot="1">
      <c r="N4" s="55">
        <v>43160</v>
      </c>
    </row>
    <row r="5" spans="2:15" s="2" customFormat="1" ht="45" customHeight="1">
      <c r="B5" s="98" t="s">
        <v>20</v>
      </c>
      <c r="C5" s="98" t="s">
        <v>2</v>
      </c>
      <c r="D5" s="100" t="s">
        <v>3</v>
      </c>
      <c r="E5" s="102" t="s">
        <v>17</v>
      </c>
      <c r="F5" s="102" t="s">
        <v>16</v>
      </c>
      <c r="G5" s="90" t="s">
        <v>4</v>
      </c>
      <c r="H5" s="92" t="s">
        <v>5</v>
      </c>
      <c r="I5" s="94" t="s">
        <v>6</v>
      </c>
      <c r="J5" s="85" t="s">
        <v>21</v>
      </c>
      <c r="K5" s="86"/>
      <c r="L5" s="87"/>
      <c r="M5" s="96" t="s">
        <v>7</v>
      </c>
      <c r="N5" s="79" t="s">
        <v>32</v>
      </c>
      <c r="O5" s="80"/>
    </row>
    <row r="6" spans="2:14" s="2" customFormat="1" ht="39.75" customHeight="1">
      <c r="B6" s="99"/>
      <c r="C6" s="99"/>
      <c r="D6" s="101"/>
      <c r="E6" s="103"/>
      <c r="F6" s="103"/>
      <c r="G6" s="91"/>
      <c r="H6" s="93"/>
      <c r="I6" s="95"/>
      <c r="J6" s="8" t="s">
        <v>22</v>
      </c>
      <c r="K6" s="8" t="s">
        <v>23</v>
      </c>
      <c r="L6" s="8" t="s">
        <v>24</v>
      </c>
      <c r="M6" s="97"/>
      <c r="N6" s="56" t="s">
        <v>31</v>
      </c>
    </row>
    <row r="7" spans="2:16" s="2" customFormat="1" ht="39.75" customHeight="1">
      <c r="B7" s="51" t="s">
        <v>62</v>
      </c>
      <c r="C7" s="64" t="s">
        <v>33</v>
      </c>
      <c r="D7" s="70">
        <v>42811</v>
      </c>
      <c r="E7" s="50" t="s">
        <v>69</v>
      </c>
      <c r="F7" s="66" t="s">
        <v>38</v>
      </c>
      <c r="G7" s="42" t="s">
        <v>34</v>
      </c>
      <c r="H7" s="62">
        <v>14990400</v>
      </c>
      <c r="I7" s="33"/>
      <c r="J7" s="14"/>
      <c r="K7" s="14"/>
      <c r="L7" s="14"/>
      <c r="M7" s="51" t="s">
        <v>43</v>
      </c>
      <c r="N7" s="75">
        <f aca="true" t="shared" si="0" ref="N7:N26">DATEDIF(D7,$N$4,"D")+1</f>
        <v>350</v>
      </c>
      <c r="O7" s="1"/>
      <c r="P7" s="1" t="s">
        <v>75</v>
      </c>
    </row>
    <row r="8" spans="2:16" s="2" customFormat="1" ht="39.75" customHeight="1">
      <c r="B8" s="51" t="s">
        <v>63</v>
      </c>
      <c r="C8" s="64" t="s">
        <v>33</v>
      </c>
      <c r="D8" s="70">
        <v>42808</v>
      </c>
      <c r="E8" s="50" t="s">
        <v>67</v>
      </c>
      <c r="F8" s="66" t="s">
        <v>38</v>
      </c>
      <c r="G8" s="42" t="s">
        <v>34</v>
      </c>
      <c r="H8" s="62">
        <v>17755200</v>
      </c>
      <c r="I8" s="33"/>
      <c r="J8" s="14"/>
      <c r="K8" s="14"/>
      <c r="L8" s="14"/>
      <c r="M8" s="51"/>
      <c r="N8" s="75">
        <f t="shared" si="0"/>
        <v>353</v>
      </c>
      <c r="O8" s="1"/>
      <c r="P8" s="1" t="s">
        <v>75</v>
      </c>
    </row>
    <row r="9" spans="2:16" s="2" customFormat="1" ht="39.75" customHeight="1">
      <c r="B9" s="51" t="s">
        <v>44</v>
      </c>
      <c r="C9" s="64" t="s">
        <v>33</v>
      </c>
      <c r="D9" s="70">
        <v>42825</v>
      </c>
      <c r="E9" s="50" t="s">
        <v>47</v>
      </c>
      <c r="F9" s="66" t="s">
        <v>38</v>
      </c>
      <c r="G9" s="42" t="s">
        <v>34</v>
      </c>
      <c r="H9" s="62">
        <v>79231756</v>
      </c>
      <c r="I9" s="33"/>
      <c r="J9" s="14"/>
      <c r="K9" s="14"/>
      <c r="L9" s="14"/>
      <c r="M9" s="51"/>
      <c r="N9" s="75">
        <f t="shared" si="0"/>
        <v>336</v>
      </c>
      <c r="O9" s="1"/>
      <c r="P9" s="1" t="s">
        <v>75</v>
      </c>
    </row>
    <row r="10" spans="2:16" s="2" customFormat="1" ht="39.75" customHeight="1">
      <c r="B10" s="51" t="s">
        <v>44</v>
      </c>
      <c r="C10" s="64" t="s">
        <v>33</v>
      </c>
      <c r="D10" s="70">
        <v>42825</v>
      </c>
      <c r="E10" s="50" t="s">
        <v>71</v>
      </c>
      <c r="F10" s="66" t="s">
        <v>38</v>
      </c>
      <c r="G10" s="42" t="s">
        <v>34</v>
      </c>
      <c r="H10" s="62">
        <v>8383253</v>
      </c>
      <c r="I10" s="33"/>
      <c r="J10" s="14"/>
      <c r="K10" s="14"/>
      <c r="L10" s="14"/>
      <c r="M10" s="51"/>
      <c r="N10" s="75">
        <f t="shared" si="0"/>
        <v>336</v>
      </c>
      <c r="O10" s="1"/>
      <c r="P10" s="1" t="s">
        <v>75</v>
      </c>
    </row>
    <row r="11" spans="2:16" s="2" customFormat="1" ht="39.75" customHeight="1">
      <c r="B11" s="51" t="s">
        <v>44</v>
      </c>
      <c r="C11" s="64" t="s">
        <v>33</v>
      </c>
      <c r="D11" s="70">
        <v>42825</v>
      </c>
      <c r="E11" s="50" t="s">
        <v>72</v>
      </c>
      <c r="F11" s="66" t="s">
        <v>38</v>
      </c>
      <c r="G11" s="42" t="s">
        <v>34</v>
      </c>
      <c r="H11" s="62">
        <v>26402393</v>
      </c>
      <c r="I11" s="33"/>
      <c r="J11" s="14"/>
      <c r="K11" s="14"/>
      <c r="L11" s="14"/>
      <c r="M11" s="49"/>
      <c r="N11" s="75">
        <f t="shared" si="0"/>
        <v>336</v>
      </c>
      <c r="O11" s="1"/>
      <c r="P11" s="1" t="s">
        <v>75</v>
      </c>
    </row>
    <row r="12" spans="2:16" s="2" customFormat="1" ht="39.75" customHeight="1">
      <c r="B12" s="51" t="s">
        <v>44</v>
      </c>
      <c r="C12" s="64" t="s">
        <v>33</v>
      </c>
      <c r="D12" s="70">
        <v>42825</v>
      </c>
      <c r="E12" s="50" t="s">
        <v>73</v>
      </c>
      <c r="F12" s="66" t="s">
        <v>38</v>
      </c>
      <c r="G12" s="42" t="s">
        <v>34</v>
      </c>
      <c r="H12" s="62">
        <v>1583604</v>
      </c>
      <c r="I12" s="33"/>
      <c r="J12" s="14"/>
      <c r="K12" s="14"/>
      <c r="L12" s="14"/>
      <c r="M12" s="49"/>
      <c r="N12" s="75">
        <f t="shared" si="0"/>
        <v>336</v>
      </c>
      <c r="O12" s="1"/>
      <c r="P12" s="1" t="s">
        <v>75</v>
      </c>
    </row>
    <row r="13" spans="2:16" s="2" customFormat="1" ht="39.75" customHeight="1">
      <c r="B13" s="51" t="s">
        <v>64</v>
      </c>
      <c r="C13" s="64" t="s">
        <v>33</v>
      </c>
      <c r="D13" s="70">
        <v>42809</v>
      </c>
      <c r="E13" s="50" t="s">
        <v>46</v>
      </c>
      <c r="F13" s="66" t="s">
        <v>38</v>
      </c>
      <c r="G13" s="42" t="s">
        <v>34</v>
      </c>
      <c r="H13" s="62">
        <v>3607200</v>
      </c>
      <c r="I13" s="33"/>
      <c r="J13" s="14"/>
      <c r="K13" s="14"/>
      <c r="L13" s="14"/>
      <c r="M13" s="49" t="s">
        <v>43</v>
      </c>
      <c r="N13" s="75">
        <f t="shared" si="0"/>
        <v>352</v>
      </c>
      <c r="O13" s="1"/>
      <c r="P13" s="1" t="s">
        <v>75</v>
      </c>
    </row>
    <row r="14" spans="2:16" s="2" customFormat="1" ht="39.75" customHeight="1">
      <c r="B14" s="51" t="s">
        <v>65</v>
      </c>
      <c r="C14" s="64" t="s">
        <v>33</v>
      </c>
      <c r="D14" s="70">
        <v>42822</v>
      </c>
      <c r="E14" s="50" t="s">
        <v>68</v>
      </c>
      <c r="F14" s="66" t="s">
        <v>38</v>
      </c>
      <c r="G14" s="42" t="s">
        <v>34</v>
      </c>
      <c r="H14" s="62">
        <v>2018217</v>
      </c>
      <c r="I14" s="33"/>
      <c r="J14" s="14"/>
      <c r="K14" s="14"/>
      <c r="L14" s="14"/>
      <c r="M14" s="49" t="s">
        <v>43</v>
      </c>
      <c r="N14" s="75">
        <f t="shared" si="0"/>
        <v>339</v>
      </c>
      <c r="O14" s="1"/>
      <c r="P14" s="1" t="s">
        <v>75</v>
      </c>
    </row>
    <row r="15" spans="2:16" s="2" customFormat="1" ht="39.75" customHeight="1">
      <c r="B15" s="51" t="s">
        <v>66</v>
      </c>
      <c r="C15" s="64" t="s">
        <v>33</v>
      </c>
      <c r="D15" s="70">
        <v>42825</v>
      </c>
      <c r="E15" s="50" t="s">
        <v>70</v>
      </c>
      <c r="F15" s="66" t="s">
        <v>38</v>
      </c>
      <c r="G15" s="42" t="s">
        <v>34</v>
      </c>
      <c r="H15" s="62">
        <v>2995920</v>
      </c>
      <c r="I15" s="33"/>
      <c r="J15" s="14"/>
      <c r="K15" s="14"/>
      <c r="L15" s="14"/>
      <c r="M15" s="49" t="s">
        <v>43</v>
      </c>
      <c r="N15" s="75">
        <f t="shared" si="0"/>
        <v>336</v>
      </c>
      <c r="O15" s="1"/>
      <c r="P15" s="1" t="s">
        <v>75</v>
      </c>
    </row>
    <row r="16" spans="2:17" s="2" customFormat="1" ht="39.75" customHeight="1">
      <c r="B16" s="51" t="s">
        <v>77</v>
      </c>
      <c r="C16" s="64" t="s">
        <v>33</v>
      </c>
      <c r="D16" s="70">
        <v>42822</v>
      </c>
      <c r="E16" s="50" t="s">
        <v>48</v>
      </c>
      <c r="F16" s="66" t="s">
        <v>38</v>
      </c>
      <c r="G16" s="42" t="s">
        <v>34</v>
      </c>
      <c r="H16" s="62">
        <v>3186000</v>
      </c>
      <c r="I16" s="33"/>
      <c r="J16" s="14"/>
      <c r="K16" s="14"/>
      <c r="L16" s="14"/>
      <c r="M16" s="49"/>
      <c r="N16" s="75">
        <f t="shared" si="0"/>
        <v>339</v>
      </c>
      <c r="O16" s="1"/>
      <c r="P16" s="1" t="s">
        <v>74</v>
      </c>
      <c r="Q16" s="69" t="s">
        <v>76</v>
      </c>
    </row>
    <row r="17" spans="2:16" s="2" customFormat="1" ht="39.75" customHeight="1">
      <c r="B17" s="51" t="s">
        <v>78</v>
      </c>
      <c r="C17" s="64" t="s">
        <v>33</v>
      </c>
      <c r="D17" s="70">
        <v>42822</v>
      </c>
      <c r="E17" s="50" t="s">
        <v>79</v>
      </c>
      <c r="F17" s="66" t="s">
        <v>38</v>
      </c>
      <c r="G17" s="42" t="s">
        <v>34</v>
      </c>
      <c r="H17" s="62">
        <v>5164020</v>
      </c>
      <c r="I17" s="33"/>
      <c r="J17" s="14"/>
      <c r="K17" s="14"/>
      <c r="L17" s="14"/>
      <c r="M17" s="49"/>
      <c r="N17" s="75">
        <f t="shared" si="0"/>
        <v>339</v>
      </c>
      <c r="O17" s="1"/>
      <c r="P17" s="1" t="s">
        <v>74</v>
      </c>
    </row>
    <row r="18" spans="2:16" s="2" customFormat="1" ht="39.75" customHeight="1">
      <c r="B18" s="51" t="s">
        <v>80</v>
      </c>
      <c r="C18" s="64" t="s">
        <v>33</v>
      </c>
      <c r="D18" s="70">
        <v>42853</v>
      </c>
      <c r="E18" s="50" t="s">
        <v>81</v>
      </c>
      <c r="F18" s="66" t="s">
        <v>38</v>
      </c>
      <c r="G18" s="42" t="s">
        <v>34</v>
      </c>
      <c r="H18" s="62">
        <v>3919104</v>
      </c>
      <c r="I18" s="33"/>
      <c r="J18" s="14"/>
      <c r="K18" s="14"/>
      <c r="L18" s="14"/>
      <c r="M18" s="49"/>
      <c r="N18" s="63">
        <f t="shared" si="0"/>
        <v>308</v>
      </c>
      <c r="O18" s="1"/>
      <c r="P18" s="1" t="s">
        <v>75</v>
      </c>
    </row>
    <row r="19" spans="2:16" s="2" customFormat="1" ht="39.75" customHeight="1">
      <c r="B19" s="51" t="s">
        <v>137</v>
      </c>
      <c r="C19" s="64" t="s">
        <v>33</v>
      </c>
      <c r="D19" s="70">
        <v>42901</v>
      </c>
      <c r="E19" s="50" t="s">
        <v>138</v>
      </c>
      <c r="F19" s="66" t="s">
        <v>42</v>
      </c>
      <c r="G19" s="42" t="s">
        <v>34</v>
      </c>
      <c r="H19" s="62">
        <v>265635612</v>
      </c>
      <c r="I19" s="33"/>
      <c r="J19" s="14"/>
      <c r="K19" s="14"/>
      <c r="L19" s="14"/>
      <c r="M19" s="49" t="s">
        <v>139</v>
      </c>
      <c r="N19" s="63">
        <f t="shared" si="0"/>
        <v>260</v>
      </c>
      <c r="O19" s="1"/>
      <c r="P19" s="1" t="s">
        <v>75</v>
      </c>
    </row>
    <row r="20" spans="2:16" s="2" customFormat="1" ht="39.75" customHeight="1">
      <c r="B20" s="51" t="s">
        <v>141</v>
      </c>
      <c r="C20" s="64" t="s">
        <v>33</v>
      </c>
      <c r="D20" s="70">
        <v>42895</v>
      </c>
      <c r="E20" s="50" t="s">
        <v>142</v>
      </c>
      <c r="F20" s="66" t="s">
        <v>38</v>
      </c>
      <c r="G20" s="42" t="s">
        <v>34</v>
      </c>
      <c r="H20" s="62">
        <v>2041200</v>
      </c>
      <c r="I20" s="33"/>
      <c r="J20" s="14"/>
      <c r="K20" s="14"/>
      <c r="L20" s="14"/>
      <c r="M20" s="49"/>
      <c r="N20" s="63">
        <f t="shared" si="0"/>
        <v>266</v>
      </c>
      <c r="O20" s="1"/>
      <c r="P20" s="1" t="s">
        <v>74</v>
      </c>
    </row>
    <row r="21" spans="2:16" s="2" customFormat="1" ht="39.75" customHeight="1">
      <c r="B21" s="51" t="s">
        <v>143</v>
      </c>
      <c r="C21" s="64" t="s">
        <v>33</v>
      </c>
      <c r="D21" s="70">
        <v>42899</v>
      </c>
      <c r="E21" s="50" t="s">
        <v>144</v>
      </c>
      <c r="F21" s="66" t="s">
        <v>38</v>
      </c>
      <c r="G21" s="42" t="s">
        <v>34</v>
      </c>
      <c r="H21" s="62">
        <v>5562000</v>
      </c>
      <c r="I21" s="33"/>
      <c r="J21" s="14"/>
      <c r="K21" s="14"/>
      <c r="L21" s="14"/>
      <c r="M21" s="49"/>
      <c r="N21" s="63">
        <f t="shared" si="0"/>
        <v>262</v>
      </c>
      <c r="O21" s="1"/>
      <c r="P21" s="1" t="s">
        <v>74</v>
      </c>
    </row>
    <row r="22" spans="2:16" s="2" customFormat="1" ht="39.75" customHeight="1">
      <c r="B22" s="51" t="s">
        <v>145</v>
      </c>
      <c r="C22" s="64" t="s">
        <v>33</v>
      </c>
      <c r="D22" s="70">
        <v>42916</v>
      </c>
      <c r="E22" s="50" t="s">
        <v>146</v>
      </c>
      <c r="F22" s="66" t="s">
        <v>37</v>
      </c>
      <c r="G22" s="42" t="s">
        <v>34</v>
      </c>
      <c r="H22" s="62">
        <v>149877612.36</v>
      </c>
      <c r="I22" s="33"/>
      <c r="J22" s="14"/>
      <c r="K22" s="14"/>
      <c r="L22" s="14"/>
      <c r="M22" s="51" t="s">
        <v>147</v>
      </c>
      <c r="N22" s="63">
        <f t="shared" si="0"/>
        <v>245</v>
      </c>
      <c r="O22" s="1"/>
      <c r="P22" s="1" t="s">
        <v>74</v>
      </c>
    </row>
    <row r="23" spans="2:16" s="2" customFormat="1" ht="39.75" customHeight="1">
      <c r="B23" s="51" t="s">
        <v>145</v>
      </c>
      <c r="C23" s="64" t="s">
        <v>33</v>
      </c>
      <c r="D23" s="70">
        <v>42916</v>
      </c>
      <c r="E23" s="50" t="s">
        <v>57</v>
      </c>
      <c r="F23" s="66" t="s">
        <v>37</v>
      </c>
      <c r="G23" s="42" t="s">
        <v>34</v>
      </c>
      <c r="H23" s="62">
        <v>68617741.68</v>
      </c>
      <c r="I23" s="33"/>
      <c r="J23" s="14"/>
      <c r="K23" s="14"/>
      <c r="L23" s="14"/>
      <c r="M23" s="51" t="s">
        <v>148</v>
      </c>
      <c r="N23" s="63">
        <f t="shared" si="0"/>
        <v>245</v>
      </c>
      <c r="O23" s="1"/>
      <c r="P23" s="1" t="s">
        <v>74</v>
      </c>
    </row>
    <row r="24" spans="2:17" s="2" customFormat="1" ht="39.75" customHeight="1">
      <c r="B24" s="51" t="s">
        <v>145</v>
      </c>
      <c r="C24" s="64" t="s">
        <v>33</v>
      </c>
      <c r="D24" s="70">
        <v>42916</v>
      </c>
      <c r="E24" s="50" t="s">
        <v>149</v>
      </c>
      <c r="F24" s="66" t="s">
        <v>37</v>
      </c>
      <c r="G24" s="42" t="s">
        <v>34</v>
      </c>
      <c r="H24" s="62">
        <v>1911371.0400000003</v>
      </c>
      <c r="I24" s="33"/>
      <c r="J24" s="14"/>
      <c r="K24" s="14"/>
      <c r="L24" s="14"/>
      <c r="M24" s="51" t="s">
        <v>150</v>
      </c>
      <c r="N24" s="63">
        <f t="shared" si="0"/>
        <v>245</v>
      </c>
      <c r="O24" s="1"/>
      <c r="P24" s="1" t="s">
        <v>74</v>
      </c>
      <c r="Q24" s="69" t="s">
        <v>76</v>
      </c>
    </row>
    <row r="25" spans="2:16" s="2" customFormat="1" ht="39.75" customHeight="1">
      <c r="B25" s="51" t="s">
        <v>145</v>
      </c>
      <c r="C25" s="64" t="s">
        <v>33</v>
      </c>
      <c r="D25" s="70">
        <v>42916</v>
      </c>
      <c r="E25" s="50" t="s">
        <v>151</v>
      </c>
      <c r="F25" s="66" t="s">
        <v>37</v>
      </c>
      <c r="G25" s="42" t="s">
        <v>34</v>
      </c>
      <c r="H25" s="62">
        <v>16298064</v>
      </c>
      <c r="I25" s="33"/>
      <c r="J25" s="14"/>
      <c r="K25" s="14"/>
      <c r="L25" s="14"/>
      <c r="M25" s="51" t="s">
        <v>152</v>
      </c>
      <c r="N25" s="63">
        <f t="shared" si="0"/>
        <v>245</v>
      </c>
      <c r="O25" s="1"/>
      <c r="P25" s="1" t="s">
        <v>74</v>
      </c>
    </row>
    <row r="26" spans="2:16" s="2" customFormat="1" ht="39.75" customHeight="1">
      <c r="B26" s="51" t="s">
        <v>145</v>
      </c>
      <c r="C26" s="64" t="s">
        <v>33</v>
      </c>
      <c r="D26" s="70">
        <v>42916</v>
      </c>
      <c r="E26" s="50" t="s">
        <v>153</v>
      </c>
      <c r="F26" s="66" t="s">
        <v>37</v>
      </c>
      <c r="G26" s="42" t="s">
        <v>34</v>
      </c>
      <c r="H26" s="62">
        <v>225406.8</v>
      </c>
      <c r="I26" s="33"/>
      <c r="J26" s="14"/>
      <c r="K26" s="14"/>
      <c r="L26" s="14"/>
      <c r="M26" s="51" t="s">
        <v>154</v>
      </c>
      <c r="N26" s="63">
        <f t="shared" si="0"/>
        <v>245</v>
      </c>
      <c r="O26" s="1"/>
      <c r="P26" s="1" t="s">
        <v>74</v>
      </c>
    </row>
    <row r="27" spans="2:16" s="2" customFormat="1" ht="39.75" customHeight="1">
      <c r="B27" s="51" t="s">
        <v>165</v>
      </c>
      <c r="C27" s="64" t="s">
        <v>33</v>
      </c>
      <c r="D27" s="70">
        <v>42949</v>
      </c>
      <c r="E27" s="50" t="s">
        <v>161</v>
      </c>
      <c r="F27" s="66" t="s">
        <v>37</v>
      </c>
      <c r="G27" s="42" t="s">
        <v>162</v>
      </c>
      <c r="H27" s="62">
        <v>5616000</v>
      </c>
      <c r="I27" s="33"/>
      <c r="J27" s="14"/>
      <c r="K27" s="14"/>
      <c r="L27" s="14"/>
      <c r="M27" s="51" t="s">
        <v>163</v>
      </c>
      <c r="N27" s="63">
        <f aca="true" t="shared" si="1" ref="N27:N51">DATEDIF(D27,$N$4,"D")+1</f>
        <v>212</v>
      </c>
      <c r="O27" s="1"/>
      <c r="P27" s="1" t="s">
        <v>216</v>
      </c>
    </row>
    <row r="28" spans="2:16" s="2" customFormat="1" ht="39.75" customHeight="1">
      <c r="B28" s="51" t="s">
        <v>214</v>
      </c>
      <c r="C28" s="64" t="s">
        <v>33</v>
      </c>
      <c r="D28" s="70">
        <v>42951</v>
      </c>
      <c r="E28" s="50" t="s">
        <v>243</v>
      </c>
      <c r="F28" s="66" t="s">
        <v>37</v>
      </c>
      <c r="G28" s="42" t="s">
        <v>185</v>
      </c>
      <c r="H28" s="62">
        <v>228527148</v>
      </c>
      <c r="I28" s="33"/>
      <c r="J28" s="14"/>
      <c r="K28" s="14"/>
      <c r="L28" s="14"/>
      <c r="M28" s="51" t="s">
        <v>215</v>
      </c>
      <c r="N28" s="63">
        <f t="shared" si="1"/>
        <v>210</v>
      </c>
      <c r="O28" s="1"/>
      <c r="P28" s="1" t="s">
        <v>75</v>
      </c>
    </row>
    <row r="29" spans="2:16" s="2" customFormat="1" ht="39.75" customHeight="1">
      <c r="B29" s="51" t="s">
        <v>164</v>
      </c>
      <c r="C29" s="64" t="s">
        <v>33</v>
      </c>
      <c r="D29" s="70">
        <v>42978</v>
      </c>
      <c r="E29" s="50" t="s">
        <v>160</v>
      </c>
      <c r="F29" s="66" t="s">
        <v>37</v>
      </c>
      <c r="G29" s="42" t="s">
        <v>34</v>
      </c>
      <c r="H29" s="62">
        <v>29749816</v>
      </c>
      <c r="I29" s="33"/>
      <c r="J29" s="14"/>
      <c r="K29" s="14"/>
      <c r="L29" s="14"/>
      <c r="M29" s="51"/>
      <c r="N29" s="63">
        <f t="shared" si="1"/>
        <v>183</v>
      </c>
      <c r="O29" s="1"/>
      <c r="P29" s="1" t="s">
        <v>75</v>
      </c>
    </row>
    <row r="30" spans="2:17" s="2" customFormat="1" ht="39.75" customHeight="1">
      <c r="B30" s="51" t="s">
        <v>182</v>
      </c>
      <c r="C30" s="64" t="s">
        <v>33</v>
      </c>
      <c r="D30" s="70">
        <v>42982</v>
      </c>
      <c r="E30" s="50" t="s">
        <v>49</v>
      </c>
      <c r="F30" s="66" t="s">
        <v>37</v>
      </c>
      <c r="G30" s="42" t="s">
        <v>185</v>
      </c>
      <c r="H30" s="62">
        <v>5646240</v>
      </c>
      <c r="I30" s="33"/>
      <c r="J30" s="14"/>
      <c r="K30" s="14"/>
      <c r="L30" s="14"/>
      <c r="M30" s="51"/>
      <c r="N30" s="63">
        <f t="shared" si="1"/>
        <v>179</v>
      </c>
      <c r="O30" s="1"/>
      <c r="P30" s="1" t="s">
        <v>74</v>
      </c>
      <c r="Q30" s="69" t="s">
        <v>76</v>
      </c>
    </row>
    <row r="31" spans="2:17" s="2" customFormat="1" ht="39.75" customHeight="1">
      <c r="B31" s="51" t="s">
        <v>183</v>
      </c>
      <c r="C31" s="64" t="s">
        <v>33</v>
      </c>
      <c r="D31" s="70">
        <v>42992</v>
      </c>
      <c r="E31" s="50" t="s">
        <v>50</v>
      </c>
      <c r="F31" s="66" t="s">
        <v>37</v>
      </c>
      <c r="G31" s="42" t="s">
        <v>185</v>
      </c>
      <c r="H31" s="62">
        <v>8010932</v>
      </c>
      <c r="I31" s="33"/>
      <c r="J31" s="14"/>
      <c r="K31" s="14"/>
      <c r="L31" s="14"/>
      <c r="M31" s="51" t="s">
        <v>186</v>
      </c>
      <c r="N31" s="63">
        <f t="shared" si="1"/>
        <v>169</v>
      </c>
      <c r="O31" s="1"/>
      <c r="P31" s="1" t="s">
        <v>75</v>
      </c>
      <c r="Q31" s="69" t="s">
        <v>76</v>
      </c>
    </row>
    <row r="32" spans="2:16" s="2" customFormat="1" ht="39.75" customHeight="1">
      <c r="B32" s="51" t="s">
        <v>53</v>
      </c>
      <c r="C32" s="64" t="s">
        <v>33</v>
      </c>
      <c r="D32" s="70">
        <v>43007</v>
      </c>
      <c r="E32" s="50" t="s">
        <v>36</v>
      </c>
      <c r="F32" s="66" t="s">
        <v>37</v>
      </c>
      <c r="G32" s="42" t="s">
        <v>185</v>
      </c>
      <c r="H32" s="62">
        <v>3283200</v>
      </c>
      <c r="I32" s="33"/>
      <c r="J32" s="14"/>
      <c r="K32" s="14"/>
      <c r="L32" s="14"/>
      <c r="M32" s="51"/>
      <c r="N32" s="63">
        <f t="shared" si="1"/>
        <v>154</v>
      </c>
      <c r="O32" s="1"/>
      <c r="P32" s="1" t="s">
        <v>74</v>
      </c>
    </row>
    <row r="33" spans="2:16" s="2" customFormat="1" ht="39.75" customHeight="1">
      <c r="B33" s="51" t="s">
        <v>189</v>
      </c>
      <c r="C33" s="64" t="s">
        <v>33</v>
      </c>
      <c r="D33" s="70">
        <v>43007</v>
      </c>
      <c r="E33" s="50" t="s">
        <v>190</v>
      </c>
      <c r="F33" s="66" t="s">
        <v>37</v>
      </c>
      <c r="G33" s="42" t="s">
        <v>34</v>
      </c>
      <c r="H33" s="62">
        <v>4555352.628</v>
      </c>
      <c r="I33" s="33"/>
      <c r="J33" s="14"/>
      <c r="K33" s="14"/>
      <c r="L33" s="14"/>
      <c r="M33" s="51" t="s">
        <v>191</v>
      </c>
      <c r="N33" s="63">
        <f t="shared" si="1"/>
        <v>154</v>
      </c>
      <c r="O33" s="1"/>
      <c r="P33" s="1" t="s">
        <v>74</v>
      </c>
    </row>
    <row r="34" spans="2:16" s="2" customFormat="1" ht="39.75" customHeight="1">
      <c r="B34" s="51" t="s">
        <v>189</v>
      </c>
      <c r="C34" s="64" t="s">
        <v>33</v>
      </c>
      <c r="D34" s="70">
        <v>43007</v>
      </c>
      <c r="E34" s="50" t="s">
        <v>192</v>
      </c>
      <c r="F34" s="66" t="s">
        <v>37</v>
      </c>
      <c r="G34" s="42" t="s">
        <v>34</v>
      </c>
      <c r="H34" s="62">
        <v>14697493.2</v>
      </c>
      <c r="I34" s="33"/>
      <c r="J34" s="14"/>
      <c r="K34" s="14"/>
      <c r="L34" s="14"/>
      <c r="M34" s="51" t="s">
        <v>193</v>
      </c>
      <c r="N34" s="63">
        <f t="shared" si="1"/>
        <v>154</v>
      </c>
      <c r="O34" s="1"/>
      <c r="P34" s="1" t="s">
        <v>74</v>
      </c>
    </row>
    <row r="35" spans="2:16" s="2" customFormat="1" ht="39.75" customHeight="1">
      <c r="B35" s="51" t="s">
        <v>189</v>
      </c>
      <c r="C35" s="64" t="s">
        <v>33</v>
      </c>
      <c r="D35" s="70">
        <v>43007</v>
      </c>
      <c r="E35" s="50" t="s">
        <v>194</v>
      </c>
      <c r="F35" s="66" t="s">
        <v>37</v>
      </c>
      <c r="G35" s="42" t="s">
        <v>34</v>
      </c>
      <c r="H35" s="62">
        <v>17346168.36</v>
      </c>
      <c r="I35" s="33"/>
      <c r="J35" s="14"/>
      <c r="K35" s="14"/>
      <c r="L35" s="14"/>
      <c r="M35" s="51" t="s">
        <v>195</v>
      </c>
      <c r="N35" s="63">
        <f t="shared" si="1"/>
        <v>154</v>
      </c>
      <c r="O35" s="1"/>
      <c r="P35" s="1" t="s">
        <v>74</v>
      </c>
    </row>
    <row r="36" spans="2:16" s="2" customFormat="1" ht="39.75" customHeight="1">
      <c r="B36" s="51" t="s">
        <v>189</v>
      </c>
      <c r="C36" s="64" t="s">
        <v>33</v>
      </c>
      <c r="D36" s="70">
        <v>43007</v>
      </c>
      <c r="E36" s="50" t="s">
        <v>196</v>
      </c>
      <c r="F36" s="66" t="s">
        <v>37</v>
      </c>
      <c r="G36" s="42" t="s">
        <v>34</v>
      </c>
      <c r="H36" s="62">
        <v>4999599.720000001</v>
      </c>
      <c r="I36" s="33"/>
      <c r="J36" s="14"/>
      <c r="K36" s="14"/>
      <c r="L36" s="14"/>
      <c r="M36" s="51" t="s">
        <v>197</v>
      </c>
      <c r="N36" s="63">
        <f t="shared" si="1"/>
        <v>154</v>
      </c>
      <c r="O36" s="1"/>
      <c r="P36" s="1" t="s">
        <v>74</v>
      </c>
    </row>
    <row r="37" spans="2:16" s="2" customFormat="1" ht="39.75" customHeight="1">
      <c r="B37" s="51" t="s">
        <v>189</v>
      </c>
      <c r="C37" s="64" t="s">
        <v>33</v>
      </c>
      <c r="D37" s="70">
        <v>43007</v>
      </c>
      <c r="E37" s="50" t="s">
        <v>198</v>
      </c>
      <c r="F37" s="66" t="s">
        <v>37</v>
      </c>
      <c r="G37" s="42" t="s">
        <v>34</v>
      </c>
      <c r="H37" s="62">
        <v>50058514.080000006</v>
      </c>
      <c r="I37" s="33"/>
      <c r="J37" s="14"/>
      <c r="K37" s="14"/>
      <c r="L37" s="14"/>
      <c r="M37" s="51" t="s">
        <v>199</v>
      </c>
      <c r="N37" s="63">
        <f t="shared" si="1"/>
        <v>154</v>
      </c>
      <c r="O37" s="1"/>
      <c r="P37" s="1" t="s">
        <v>74</v>
      </c>
    </row>
    <row r="38" spans="2:16" s="2" customFormat="1" ht="39.75" customHeight="1">
      <c r="B38" s="51" t="s">
        <v>189</v>
      </c>
      <c r="C38" s="64" t="s">
        <v>33</v>
      </c>
      <c r="D38" s="70">
        <v>43007</v>
      </c>
      <c r="E38" s="50" t="s">
        <v>200</v>
      </c>
      <c r="F38" s="66" t="s">
        <v>37</v>
      </c>
      <c r="G38" s="42" t="s">
        <v>34</v>
      </c>
      <c r="H38" s="62">
        <v>203150284.20000002</v>
      </c>
      <c r="I38" s="33"/>
      <c r="J38" s="14"/>
      <c r="K38" s="14"/>
      <c r="L38" s="14"/>
      <c r="M38" s="51" t="s">
        <v>201</v>
      </c>
      <c r="N38" s="63">
        <f t="shared" si="1"/>
        <v>154</v>
      </c>
      <c r="O38" s="1"/>
      <c r="P38" s="1" t="s">
        <v>74</v>
      </c>
    </row>
    <row r="39" spans="2:16" s="2" customFormat="1" ht="39.75" customHeight="1">
      <c r="B39" s="51" t="s">
        <v>189</v>
      </c>
      <c r="C39" s="64" t="s">
        <v>33</v>
      </c>
      <c r="D39" s="70">
        <v>43007</v>
      </c>
      <c r="E39" s="50" t="s">
        <v>202</v>
      </c>
      <c r="F39" s="66" t="s">
        <v>37</v>
      </c>
      <c r="G39" s="42" t="s">
        <v>34</v>
      </c>
      <c r="H39" s="62">
        <v>462811.32000000007</v>
      </c>
      <c r="I39" s="33"/>
      <c r="J39" s="14"/>
      <c r="K39" s="14"/>
      <c r="L39" s="14"/>
      <c r="M39" s="51" t="s">
        <v>203</v>
      </c>
      <c r="N39" s="63">
        <f t="shared" si="1"/>
        <v>154</v>
      </c>
      <c r="O39" s="1"/>
      <c r="P39" s="1" t="s">
        <v>74</v>
      </c>
    </row>
    <row r="40" spans="2:16" s="2" customFormat="1" ht="39.75" customHeight="1">
      <c r="B40" s="51" t="s">
        <v>189</v>
      </c>
      <c r="C40" s="64" t="s">
        <v>33</v>
      </c>
      <c r="D40" s="70">
        <v>43007</v>
      </c>
      <c r="E40" s="50" t="s">
        <v>204</v>
      </c>
      <c r="F40" s="66" t="s">
        <v>37</v>
      </c>
      <c r="G40" s="42" t="s">
        <v>34</v>
      </c>
      <c r="H40" s="62">
        <v>58060375.55999999</v>
      </c>
      <c r="I40" s="33"/>
      <c r="J40" s="14"/>
      <c r="K40" s="14"/>
      <c r="L40" s="14"/>
      <c r="M40" s="51" t="s">
        <v>205</v>
      </c>
      <c r="N40" s="63">
        <f t="shared" si="1"/>
        <v>154</v>
      </c>
      <c r="O40" s="1"/>
      <c r="P40" s="1" t="s">
        <v>74</v>
      </c>
    </row>
    <row r="41" spans="2:16" s="2" customFormat="1" ht="39.75" customHeight="1">
      <c r="B41" s="51" t="s">
        <v>189</v>
      </c>
      <c r="C41" s="64" t="s">
        <v>33</v>
      </c>
      <c r="D41" s="70">
        <v>43007</v>
      </c>
      <c r="E41" s="50" t="s">
        <v>206</v>
      </c>
      <c r="F41" s="66" t="s">
        <v>37</v>
      </c>
      <c r="G41" s="42" t="s">
        <v>34</v>
      </c>
      <c r="H41" s="62">
        <v>67770</v>
      </c>
      <c r="I41" s="33"/>
      <c r="J41" s="14"/>
      <c r="K41" s="14"/>
      <c r="L41" s="14"/>
      <c r="M41" s="51" t="s">
        <v>207</v>
      </c>
      <c r="N41" s="63">
        <f t="shared" si="1"/>
        <v>154</v>
      </c>
      <c r="O41" s="1"/>
      <c r="P41" s="1" t="s">
        <v>74</v>
      </c>
    </row>
    <row r="42" spans="2:16" s="2" customFormat="1" ht="39.75" customHeight="1">
      <c r="B42" s="51" t="s">
        <v>189</v>
      </c>
      <c r="C42" s="64" t="s">
        <v>33</v>
      </c>
      <c r="D42" s="70">
        <v>43007</v>
      </c>
      <c r="E42" s="50" t="s">
        <v>213</v>
      </c>
      <c r="F42" s="66" t="s">
        <v>37</v>
      </c>
      <c r="G42" s="42" t="s">
        <v>34</v>
      </c>
      <c r="H42" s="62">
        <v>246267506.52</v>
      </c>
      <c r="I42" s="33"/>
      <c r="J42" s="14"/>
      <c r="K42" s="14"/>
      <c r="L42" s="14"/>
      <c r="M42" s="51" t="s">
        <v>208</v>
      </c>
      <c r="N42" s="63">
        <f t="shared" si="1"/>
        <v>154</v>
      </c>
      <c r="O42" s="1"/>
      <c r="P42" s="1" t="s">
        <v>74</v>
      </c>
    </row>
    <row r="43" spans="2:16" s="2" customFormat="1" ht="39.75" customHeight="1">
      <c r="B43" s="51" t="s">
        <v>189</v>
      </c>
      <c r="C43" s="64" t="s">
        <v>33</v>
      </c>
      <c r="D43" s="70">
        <v>43007</v>
      </c>
      <c r="E43" s="50" t="s">
        <v>209</v>
      </c>
      <c r="F43" s="66" t="s">
        <v>37</v>
      </c>
      <c r="G43" s="42" t="s">
        <v>34</v>
      </c>
      <c r="H43" s="62">
        <v>608746.3199999998</v>
      </c>
      <c r="I43" s="33"/>
      <c r="J43" s="14"/>
      <c r="K43" s="14"/>
      <c r="L43" s="14"/>
      <c r="M43" s="51" t="s">
        <v>210</v>
      </c>
      <c r="N43" s="63">
        <f t="shared" si="1"/>
        <v>154</v>
      </c>
      <c r="O43" s="1"/>
      <c r="P43" s="1" t="s">
        <v>74</v>
      </c>
    </row>
    <row r="44" spans="2:16" s="2" customFormat="1" ht="39.75" customHeight="1">
      <c r="B44" s="51" t="s">
        <v>189</v>
      </c>
      <c r="C44" s="64" t="s">
        <v>33</v>
      </c>
      <c r="D44" s="70">
        <v>43007</v>
      </c>
      <c r="E44" s="50" t="s">
        <v>211</v>
      </c>
      <c r="F44" s="66" t="s">
        <v>37</v>
      </c>
      <c r="G44" s="42" t="s">
        <v>34</v>
      </c>
      <c r="H44" s="62">
        <v>80146568.88</v>
      </c>
      <c r="I44" s="33"/>
      <c r="J44" s="14"/>
      <c r="K44" s="14"/>
      <c r="L44" s="14"/>
      <c r="M44" s="51" t="s">
        <v>212</v>
      </c>
      <c r="N44" s="63">
        <f t="shared" si="1"/>
        <v>154</v>
      </c>
      <c r="O44" s="1"/>
      <c r="P44" s="1" t="s">
        <v>74</v>
      </c>
    </row>
    <row r="45" spans="2:17" s="2" customFormat="1" ht="39.75" customHeight="1">
      <c r="B45" s="51" t="s">
        <v>184</v>
      </c>
      <c r="C45" s="64" t="s">
        <v>33</v>
      </c>
      <c r="D45" s="70">
        <v>43020</v>
      </c>
      <c r="E45" s="50" t="s">
        <v>48</v>
      </c>
      <c r="F45" s="66" t="s">
        <v>37</v>
      </c>
      <c r="G45" s="42" t="s">
        <v>185</v>
      </c>
      <c r="H45" s="62">
        <v>15751800</v>
      </c>
      <c r="I45" s="33"/>
      <c r="J45" s="14"/>
      <c r="K45" s="14"/>
      <c r="L45" s="14"/>
      <c r="M45" s="51"/>
      <c r="N45" s="63">
        <f t="shared" si="1"/>
        <v>141</v>
      </c>
      <c r="O45" s="1"/>
      <c r="P45" s="1" t="s">
        <v>74</v>
      </c>
      <c r="Q45" s="69" t="s">
        <v>76</v>
      </c>
    </row>
    <row r="46" spans="2:16" s="2" customFormat="1" ht="39.75" customHeight="1">
      <c r="B46" s="51" t="s">
        <v>231</v>
      </c>
      <c r="C46" s="64" t="s">
        <v>33</v>
      </c>
      <c r="D46" s="70">
        <v>43046</v>
      </c>
      <c r="E46" s="50" t="s">
        <v>232</v>
      </c>
      <c r="F46" s="66" t="s">
        <v>37</v>
      </c>
      <c r="G46" s="42" t="s">
        <v>233</v>
      </c>
      <c r="H46" s="62">
        <v>34020000</v>
      </c>
      <c r="I46" s="33"/>
      <c r="J46" s="14"/>
      <c r="K46" s="14"/>
      <c r="L46" s="14"/>
      <c r="M46" s="49" t="s">
        <v>234</v>
      </c>
      <c r="N46" s="63">
        <f t="shared" si="1"/>
        <v>115</v>
      </c>
      <c r="O46" s="1"/>
      <c r="P46" s="1" t="s">
        <v>75</v>
      </c>
    </row>
    <row r="47" spans="2:16" s="2" customFormat="1" ht="39.75" customHeight="1">
      <c r="B47" s="51" t="s">
        <v>235</v>
      </c>
      <c r="C47" s="64" t="s">
        <v>33</v>
      </c>
      <c r="D47" s="70">
        <v>43061</v>
      </c>
      <c r="E47" s="50" t="s">
        <v>209</v>
      </c>
      <c r="F47" s="66" t="s">
        <v>37</v>
      </c>
      <c r="G47" s="42" t="s">
        <v>233</v>
      </c>
      <c r="H47" s="62">
        <v>9227218</v>
      </c>
      <c r="I47" s="33"/>
      <c r="J47" s="14"/>
      <c r="K47" s="14"/>
      <c r="L47" s="14"/>
      <c r="M47" s="51" t="s">
        <v>241</v>
      </c>
      <c r="N47" s="63">
        <f t="shared" si="1"/>
        <v>100</v>
      </c>
      <c r="O47" s="1"/>
      <c r="P47" s="1" t="s">
        <v>74</v>
      </c>
    </row>
    <row r="48" spans="2:16" s="2" customFormat="1" ht="39.75" customHeight="1">
      <c r="B48" s="51" t="s">
        <v>237</v>
      </c>
      <c r="C48" s="64" t="s">
        <v>33</v>
      </c>
      <c r="D48" s="70">
        <v>43077</v>
      </c>
      <c r="E48" s="50" t="s">
        <v>61</v>
      </c>
      <c r="F48" s="66" t="s">
        <v>37</v>
      </c>
      <c r="G48" s="42" t="s">
        <v>34</v>
      </c>
      <c r="H48" s="62">
        <v>38287080</v>
      </c>
      <c r="I48" s="33"/>
      <c r="J48" s="14"/>
      <c r="K48" s="14"/>
      <c r="L48" s="14"/>
      <c r="M48" s="51" t="s">
        <v>242</v>
      </c>
      <c r="N48" s="63">
        <f t="shared" si="1"/>
        <v>84</v>
      </c>
      <c r="O48" s="1"/>
      <c r="P48" s="1" t="s">
        <v>75</v>
      </c>
    </row>
    <row r="49" spans="2:16" s="2" customFormat="1" ht="39.75" customHeight="1">
      <c r="B49" s="51" t="s">
        <v>236</v>
      </c>
      <c r="C49" s="64" t="s">
        <v>33</v>
      </c>
      <c r="D49" s="70">
        <v>43082</v>
      </c>
      <c r="E49" s="50" t="s">
        <v>59</v>
      </c>
      <c r="F49" s="66" t="s">
        <v>37</v>
      </c>
      <c r="G49" s="42" t="s">
        <v>34</v>
      </c>
      <c r="H49" s="62">
        <v>304410</v>
      </c>
      <c r="I49" s="33"/>
      <c r="J49" s="14"/>
      <c r="K49" s="14"/>
      <c r="L49" s="14"/>
      <c r="M49" s="51"/>
      <c r="N49" s="63">
        <f t="shared" si="1"/>
        <v>79</v>
      </c>
      <c r="O49" s="1"/>
      <c r="P49" s="1" t="s">
        <v>74</v>
      </c>
    </row>
    <row r="50" spans="2:16" s="2" customFormat="1" ht="39.75" customHeight="1">
      <c r="B50" s="51" t="s">
        <v>236</v>
      </c>
      <c r="C50" s="64" t="s">
        <v>33</v>
      </c>
      <c r="D50" s="70">
        <v>43082</v>
      </c>
      <c r="E50" s="50" t="s">
        <v>60</v>
      </c>
      <c r="F50" s="66" t="s">
        <v>37</v>
      </c>
      <c r="G50" s="42" t="s">
        <v>34</v>
      </c>
      <c r="H50" s="62">
        <v>4072313</v>
      </c>
      <c r="I50" s="33"/>
      <c r="J50" s="14"/>
      <c r="K50" s="14"/>
      <c r="L50" s="14"/>
      <c r="M50" s="51"/>
      <c r="N50" s="63">
        <f>DATEDIF(D50,$N$4,"D")+1</f>
        <v>79</v>
      </c>
      <c r="O50" s="1"/>
      <c r="P50" s="1" t="s">
        <v>74</v>
      </c>
    </row>
    <row r="51" spans="2:16" s="2" customFormat="1" ht="39.75" customHeight="1">
      <c r="B51" s="51" t="s">
        <v>238</v>
      </c>
      <c r="C51" s="64" t="s">
        <v>33</v>
      </c>
      <c r="D51" s="70">
        <v>43097</v>
      </c>
      <c r="E51" s="50" t="s">
        <v>239</v>
      </c>
      <c r="F51" s="66" t="s">
        <v>37</v>
      </c>
      <c r="G51" s="42" t="s">
        <v>34</v>
      </c>
      <c r="H51" s="62">
        <v>16739784</v>
      </c>
      <c r="I51" s="33"/>
      <c r="J51" s="14"/>
      <c r="K51" s="14"/>
      <c r="L51" s="14"/>
      <c r="M51" s="51" t="s">
        <v>240</v>
      </c>
      <c r="N51" s="63">
        <f t="shared" si="1"/>
        <v>64</v>
      </c>
      <c r="O51" s="1"/>
      <c r="P51" s="1" t="s">
        <v>75</v>
      </c>
    </row>
    <row r="52" spans="2:16" s="2" customFormat="1" ht="39.75" customHeight="1">
      <c r="B52" s="51" t="s">
        <v>235</v>
      </c>
      <c r="C52" s="64" t="s">
        <v>33</v>
      </c>
      <c r="D52" s="70">
        <v>43117</v>
      </c>
      <c r="E52" s="50" t="s">
        <v>248</v>
      </c>
      <c r="F52" s="66" t="s">
        <v>37</v>
      </c>
      <c r="G52" s="42" t="s">
        <v>249</v>
      </c>
      <c r="H52" s="62">
        <v>46136090</v>
      </c>
      <c r="I52" s="33"/>
      <c r="J52" s="14"/>
      <c r="K52" s="14"/>
      <c r="L52" s="14"/>
      <c r="M52" s="51" t="s">
        <v>250</v>
      </c>
      <c r="N52" s="63">
        <f aca="true" t="shared" si="2" ref="N52:N61">DATEDIF(D52,$N$4,"D")+1</f>
        <v>44</v>
      </c>
      <c r="O52" s="1"/>
      <c r="P52" s="1" t="s">
        <v>74</v>
      </c>
    </row>
    <row r="53" spans="2:16" s="2" customFormat="1" ht="39.75" customHeight="1">
      <c r="B53" s="51" t="s">
        <v>235</v>
      </c>
      <c r="C53" s="64" t="s">
        <v>33</v>
      </c>
      <c r="D53" s="70">
        <v>43115</v>
      </c>
      <c r="E53" s="50" t="s">
        <v>251</v>
      </c>
      <c r="F53" s="66" t="s">
        <v>37</v>
      </c>
      <c r="G53" s="42" t="s">
        <v>34</v>
      </c>
      <c r="H53" s="62">
        <v>11570556</v>
      </c>
      <c r="I53" s="33"/>
      <c r="J53" s="14"/>
      <c r="K53" s="14"/>
      <c r="L53" s="14"/>
      <c r="M53" s="51" t="s">
        <v>250</v>
      </c>
      <c r="N53" s="63">
        <f t="shared" si="2"/>
        <v>46</v>
      </c>
      <c r="O53" s="1"/>
      <c r="P53" s="1" t="s">
        <v>74</v>
      </c>
    </row>
    <row r="54" spans="2:16" s="2" customFormat="1" ht="39.75" customHeight="1">
      <c r="B54" s="51" t="s">
        <v>252</v>
      </c>
      <c r="C54" s="64" t="s">
        <v>33</v>
      </c>
      <c r="D54" s="70">
        <v>43119</v>
      </c>
      <c r="E54" s="50" t="s">
        <v>239</v>
      </c>
      <c r="F54" s="66" t="s">
        <v>37</v>
      </c>
      <c r="G54" s="42" t="s">
        <v>34</v>
      </c>
      <c r="H54" s="62">
        <v>41368320</v>
      </c>
      <c r="I54" s="33"/>
      <c r="J54" s="14"/>
      <c r="K54" s="14"/>
      <c r="L54" s="14"/>
      <c r="M54" s="51" t="s">
        <v>240</v>
      </c>
      <c r="N54" s="63">
        <f t="shared" si="2"/>
        <v>42</v>
      </c>
      <c r="O54" s="1"/>
      <c r="P54" s="1" t="s">
        <v>75</v>
      </c>
    </row>
    <row r="55" spans="2:16" s="2" customFormat="1" ht="39.75" customHeight="1">
      <c r="B55" s="51" t="s">
        <v>41</v>
      </c>
      <c r="C55" s="64" t="s">
        <v>33</v>
      </c>
      <c r="D55" s="70">
        <v>43119</v>
      </c>
      <c r="E55" s="50" t="s">
        <v>253</v>
      </c>
      <c r="F55" s="66" t="s">
        <v>37</v>
      </c>
      <c r="G55" s="42" t="s">
        <v>34</v>
      </c>
      <c r="H55" s="62">
        <v>2652912</v>
      </c>
      <c r="I55" s="33"/>
      <c r="J55" s="14"/>
      <c r="K55" s="14"/>
      <c r="L55" s="14"/>
      <c r="M55" s="51"/>
      <c r="N55" s="63">
        <f t="shared" si="2"/>
        <v>42</v>
      </c>
      <c r="O55" s="1"/>
      <c r="P55" s="1" t="s">
        <v>74</v>
      </c>
    </row>
    <row r="56" spans="2:17" s="2" customFormat="1" ht="39.75" customHeight="1">
      <c r="B56" s="51" t="s">
        <v>256</v>
      </c>
      <c r="C56" s="64" t="s">
        <v>33</v>
      </c>
      <c r="D56" s="70">
        <v>43144</v>
      </c>
      <c r="E56" s="50" t="s">
        <v>254</v>
      </c>
      <c r="F56" s="66" t="s">
        <v>37</v>
      </c>
      <c r="G56" s="42"/>
      <c r="H56" s="62">
        <v>5782745</v>
      </c>
      <c r="I56" s="33"/>
      <c r="J56" s="14"/>
      <c r="K56" s="14"/>
      <c r="L56" s="14"/>
      <c r="M56" s="51" t="s">
        <v>43</v>
      </c>
      <c r="N56" s="63">
        <f t="shared" si="2"/>
        <v>17</v>
      </c>
      <c r="O56" s="1"/>
      <c r="P56" s="1" t="s">
        <v>75</v>
      </c>
      <c r="Q56" s="69"/>
    </row>
    <row r="57" spans="2:16" s="2" customFormat="1" ht="39.75" customHeight="1">
      <c r="B57" s="51" t="s">
        <v>257</v>
      </c>
      <c r="C57" s="64" t="s">
        <v>33</v>
      </c>
      <c r="D57" s="70">
        <v>43158</v>
      </c>
      <c r="E57" s="50" t="s">
        <v>258</v>
      </c>
      <c r="F57" s="66" t="s">
        <v>37</v>
      </c>
      <c r="G57" s="42"/>
      <c r="H57" s="62">
        <v>14126400</v>
      </c>
      <c r="I57" s="33"/>
      <c r="J57" s="14"/>
      <c r="K57" s="14"/>
      <c r="L57" s="14"/>
      <c r="M57" s="51" t="s">
        <v>255</v>
      </c>
      <c r="N57" s="63">
        <f t="shared" si="2"/>
        <v>3</v>
      </c>
      <c r="O57" s="1"/>
      <c r="P57" s="1" t="s">
        <v>75</v>
      </c>
    </row>
    <row r="58" spans="2:16" s="2" customFormat="1" ht="39.75" customHeight="1">
      <c r="B58" s="51" t="s">
        <v>259</v>
      </c>
      <c r="C58" s="64" t="s">
        <v>33</v>
      </c>
      <c r="D58" s="70">
        <v>43159</v>
      </c>
      <c r="E58" s="50" t="s">
        <v>260</v>
      </c>
      <c r="F58" s="66" t="s">
        <v>37</v>
      </c>
      <c r="G58" s="42"/>
      <c r="H58" s="62">
        <v>15240960</v>
      </c>
      <c r="I58" s="33"/>
      <c r="J58" s="14"/>
      <c r="K58" s="14"/>
      <c r="L58" s="14"/>
      <c r="M58" s="51" t="s">
        <v>240</v>
      </c>
      <c r="N58" s="63">
        <f t="shared" si="2"/>
        <v>2</v>
      </c>
      <c r="O58" s="1"/>
      <c r="P58" s="1" t="s">
        <v>75</v>
      </c>
    </row>
    <row r="59" spans="2:16" s="2" customFormat="1" ht="39.75" customHeight="1">
      <c r="B59" s="51" t="s">
        <v>58</v>
      </c>
      <c r="C59" s="64" t="s">
        <v>33</v>
      </c>
      <c r="D59" s="70">
        <v>43160</v>
      </c>
      <c r="E59" s="50" t="s">
        <v>45</v>
      </c>
      <c r="F59" s="66" t="s">
        <v>37</v>
      </c>
      <c r="G59" s="42"/>
      <c r="H59" s="62">
        <v>6750000</v>
      </c>
      <c r="I59" s="33"/>
      <c r="J59" s="14"/>
      <c r="K59" s="14"/>
      <c r="L59" s="14"/>
      <c r="M59" s="51"/>
      <c r="N59" s="63">
        <f t="shared" si="2"/>
        <v>1</v>
      </c>
      <c r="O59" s="1"/>
      <c r="P59" s="1" t="s">
        <v>75</v>
      </c>
    </row>
    <row r="60" spans="2:16" s="2" customFormat="1" ht="39.75" customHeight="1">
      <c r="B60" s="51" t="s">
        <v>267</v>
      </c>
      <c r="C60" s="64" t="s">
        <v>33</v>
      </c>
      <c r="D60" s="70">
        <v>43138</v>
      </c>
      <c r="E60" s="50" t="s">
        <v>48</v>
      </c>
      <c r="F60" s="66" t="s">
        <v>37</v>
      </c>
      <c r="G60" s="42"/>
      <c r="H60" s="62">
        <v>2451600</v>
      </c>
      <c r="I60" s="33"/>
      <c r="J60" s="14"/>
      <c r="K60" s="14"/>
      <c r="L60" s="14"/>
      <c r="M60" s="51"/>
      <c r="N60" s="63">
        <f t="shared" si="2"/>
        <v>23</v>
      </c>
      <c r="O60" s="1"/>
      <c r="P60" s="1" t="s">
        <v>74</v>
      </c>
    </row>
    <row r="61" spans="2:16" s="2" customFormat="1" ht="39.75" customHeight="1">
      <c r="B61" s="51" t="s">
        <v>268</v>
      </c>
      <c r="C61" s="64" t="s">
        <v>33</v>
      </c>
      <c r="D61" s="70">
        <v>43129</v>
      </c>
      <c r="E61" s="50" t="s">
        <v>48</v>
      </c>
      <c r="F61" s="66" t="s">
        <v>37</v>
      </c>
      <c r="G61" s="42"/>
      <c r="H61" s="62">
        <v>20781360</v>
      </c>
      <c r="I61" s="33"/>
      <c r="J61" s="14"/>
      <c r="K61" s="14"/>
      <c r="L61" s="14"/>
      <c r="M61" s="51" t="s">
        <v>269</v>
      </c>
      <c r="N61" s="63">
        <f>DATEDIF(D61,$N$4,"D")+1</f>
        <v>32</v>
      </c>
      <c r="O61" s="1"/>
      <c r="P61" s="1" t="s">
        <v>74</v>
      </c>
    </row>
    <row r="62" spans="2:14" s="2" customFormat="1" ht="39.75" customHeight="1">
      <c r="B62" s="7" t="s">
        <v>18</v>
      </c>
      <c r="C62" s="7"/>
      <c r="D62" s="73"/>
      <c r="G62" s="26"/>
      <c r="H62" s="61"/>
      <c r="I62" s="34"/>
      <c r="M62" s="29"/>
      <c r="N62" s="58"/>
    </row>
    <row r="63" spans="2:14" s="2" customFormat="1" ht="39.75" customHeight="1">
      <c r="B63" s="48" t="s">
        <v>26</v>
      </c>
      <c r="D63" s="74"/>
      <c r="G63" s="26"/>
      <c r="H63" s="61"/>
      <c r="I63" s="34"/>
      <c r="M63" s="29"/>
      <c r="N63" s="58"/>
    </row>
    <row r="64" spans="14:15" ht="14.25">
      <c r="N64" s="58"/>
      <c r="O64" s="2"/>
    </row>
  </sheetData>
  <sheetProtection/>
  <autoFilter ref="B6:Q63"/>
  <mergeCells count="11">
    <mergeCell ref="B5:B6"/>
    <mergeCell ref="C5:C6"/>
    <mergeCell ref="D5:D6"/>
    <mergeCell ref="E5:E6"/>
    <mergeCell ref="F5:F6"/>
    <mergeCell ref="N5:O5"/>
    <mergeCell ref="G5:G6"/>
    <mergeCell ref="H5:H6"/>
    <mergeCell ref="I5:I6"/>
    <mergeCell ref="J5:L5"/>
    <mergeCell ref="M5:M6"/>
  </mergeCells>
  <printOptions/>
  <pageMargins left="0.7874015748031497" right="0.3937007874015748" top="0.5905511811023623" bottom="0.3937007874015748" header="0.5118110236220472" footer="0.11811023622047245"/>
  <pageSetup fitToHeight="0"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dimension ref="B1:P15"/>
  <sheetViews>
    <sheetView view="pageBreakPreview" zoomScale="85" zoomScaleNormal="75" zoomScaleSheetLayoutView="85" zoomScalePageLayoutView="0" workbookViewId="0" topLeftCell="A1">
      <selection activeCell="O4" sqref="O4"/>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7.125" style="53" bestFit="1" customWidth="1"/>
    <col min="16" max="16384" width="9.00390625" style="1" customWidth="1"/>
  </cols>
  <sheetData>
    <row r="1" ht="14.25">
      <c r="N1" s="6" t="s">
        <v>13</v>
      </c>
    </row>
    <row r="2" spans="2:15" s="5" customFormat="1" ht="19.5" customHeight="1">
      <c r="B2" s="5" t="s">
        <v>8</v>
      </c>
      <c r="O2" s="54"/>
    </row>
    <row r="3" ht="15" thickBot="1">
      <c r="O3" s="53" t="s">
        <v>30</v>
      </c>
    </row>
    <row r="4" ht="15" thickBot="1">
      <c r="O4" s="55">
        <f>'競争入札（物品役務等）'!N4</f>
        <v>43160</v>
      </c>
    </row>
    <row r="5" spans="2:16" s="2" customFormat="1" ht="60" customHeight="1">
      <c r="B5" s="81" t="s">
        <v>1</v>
      </c>
      <c r="C5" s="81" t="s">
        <v>2</v>
      </c>
      <c r="D5" s="83" t="s">
        <v>3</v>
      </c>
      <c r="E5" s="88" t="s">
        <v>17</v>
      </c>
      <c r="F5" s="88" t="s">
        <v>19</v>
      </c>
      <c r="G5" s="81" t="s">
        <v>4</v>
      </c>
      <c r="H5" s="81" t="s">
        <v>5</v>
      </c>
      <c r="I5" s="83" t="s">
        <v>6</v>
      </c>
      <c r="J5" s="83" t="s">
        <v>14</v>
      </c>
      <c r="K5" s="85" t="s">
        <v>21</v>
      </c>
      <c r="L5" s="86"/>
      <c r="M5" s="87"/>
      <c r="N5" s="104" t="s">
        <v>7</v>
      </c>
      <c r="O5" s="79" t="s">
        <v>32</v>
      </c>
      <c r="P5" s="80"/>
    </row>
    <row r="6" spans="2:15" s="2" customFormat="1" ht="45" customHeight="1">
      <c r="B6" s="82"/>
      <c r="C6" s="82"/>
      <c r="D6" s="84"/>
      <c r="E6" s="89"/>
      <c r="F6" s="89"/>
      <c r="G6" s="82"/>
      <c r="H6" s="82"/>
      <c r="I6" s="84"/>
      <c r="J6" s="84"/>
      <c r="K6" s="8" t="s">
        <v>22</v>
      </c>
      <c r="L6" s="8" t="s">
        <v>23</v>
      </c>
      <c r="M6" s="8" t="s">
        <v>24</v>
      </c>
      <c r="N6" s="105"/>
      <c r="O6" s="58"/>
    </row>
    <row r="7" spans="2:15" s="2" customFormat="1" ht="39.75" customHeight="1">
      <c r="B7" s="21"/>
      <c r="C7" s="17"/>
      <c r="D7" s="13"/>
      <c r="E7" s="36"/>
      <c r="F7" s="17"/>
      <c r="G7" s="37"/>
      <c r="H7" s="25"/>
      <c r="I7" s="33"/>
      <c r="J7" s="14"/>
      <c r="K7" s="9"/>
      <c r="L7" s="10"/>
      <c r="M7" s="11"/>
      <c r="N7" s="4"/>
      <c r="O7" s="57">
        <f aca="true" t="shared" si="0" ref="O7:O12">DATEDIF(D7,$O$4,"D")+1</f>
        <v>43161</v>
      </c>
    </row>
    <row r="8" spans="2:15" s="2" customFormat="1" ht="39.75" customHeight="1">
      <c r="B8" s="35"/>
      <c r="C8" s="17"/>
      <c r="D8" s="13"/>
      <c r="E8" s="43"/>
      <c r="F8" s="17"/>
      <c r="G8" s="37"/>
      <c r="H8" s="25"/>
      <c r="I8" s="33"/>
      <c r="J8" s="14"/>
      <c r="K8" s="19"/>
      <c r="L8" s="19"/>
      <c r="M8" s="19"/>
      <c r="N8" s="4"/>
      <c r="O8" s="57">
        <f t="shared" si="0"/>
        <v>43161</v>
      </c>
    </row>
    <row r="9" spans="2:15" s="2" customFormat="1" ht="39.75" customHeight="1">
      <c r="B9" s="21"/>
      <c r="C9" s="17"/>
      <c r="D9" s="22"/>
      <c r="E9" s="36"/>
      <c r="F9" s="17"/>
      <c r="G9" s="37"/>
      <c r="H9" s="25"/>
      <c r="I9" s="33"/>
      <c r="J9" s="14"/>
      <c r="K9" s="9"/>
      <c r="L9" s="10"/>
      <c r="M9" s="11"/>
      <c r="N9" s="4"/>
      <c r="O9" s="57">
        <f t="shared" si="0"/>
        <v>43161</v>
      </c>
    </row>
    <row r="10" spans="2:15" s="2" customFormat="1" ht="39.75" customHeight="1">
      <c r="B10" s="21"/>
      <c r="C10" s="17"/>
      <c r="D10" s="22"/>
      <c r="E10" s="36"/>
      <c r="F10" s="17"/>
      <c r="G10" s="37"/>
      <c r="H10" s="25"/>
      <c r="I10" s="33"/>
      <c r="J10" s="14"/>
      <c r="K10" s="9"/>
      <c r="L10" s="10"/>
      <c r="M10" s="11"/>
      <c r="N10" s="4"/>
      <c r="O10" s="57">
        <f t="shared" si="0"/>
        <v>43161</v>
      </c>
    </row>
    <row r="11" spans="2:15" s="2" customFormat="1" ht="39.75" customHeight="1">
      <c r="B11" s="35"/>
      <c r="C11" s="17"/>
      <c r="D11" s="13"/>
      <c r="E11" s="43"/>
      <c r="F11" s="17"/>
      <c r="G11" s="37"/>
      <c r="H11" s="25"/>
      <c r="I11" s="33"/>
      <c r="J11" s="14"/>
      <c r="K11" s="19"/>
      <c r="L11" s="19"/>
      <c r="M11" s="19"/>
      <c r="N11" s="4"/>
      <c r="O11" s="57">
        <f t="shared" si="0"/>
        <v>43161</v>
      </c>
    </row>
    <row r="12" spans="2:15" s="2" customFormat="1" ht="39.75" customHeight="1">
      <c r="B12" s="21"/>
      <c r="C12" s="17"/>
      <c r="D12" s="13"/>
      <c r="E12" s="36"/>
      <c r="F12" s="17"/>
      <c r="G12" s="37"/>
      <c r="H12" s="25"/>
      <c r="I12" s="33"/>
      <c r="J12" s="14"/>
      <c r="K12" s="9"/>
      <c r="L12" s="10"/>
      <c r="M12" s="11"/>
      <c r="N12" s="4"/>
      <c r="O12" s="57">
        <f t="shared" si="0"/>
        <v>43161</v>
      </c>
    </row>
    <row r="13" spans="2:15" s="2" customFormat="1" ht="38.25" customHeight="1">
      <c r="B13" s="45" t="s">
        <v>27</v>
      </c>
      <c r="C13" s="44"/>
      <c r="D13" s="44"/>
      <c r="E13" s="44"/>
      <c r="F13" s="44"/>
      <c r="O13" s="58"/>
    </row>
    <row r="14" spans="2:15" s="2" customFormat="1" ht="34.5" customHeight="1">
      <c r="B14" t="s">
        <v>28</v>
      </c>
      <c r="O14" s="58"/>
    </row>
    <row r="15" spans="2:15" s="2" customFormat="1" ht="34.5" customHeight="1">
      <c r="B15" t="s">
        <v>29</v>
      </c>
      <c r="O15" s="58"/>
    </row>
  </sheetData>
  <sheetProtection/>
  <mergeCells count="12">
    <mergeCell ref="B5:B6"/>
    <mergeCell ref="C5:C6"/>
    <mergeCell ref="D5:D6"/>
    <mergeCell ref="E5:E6"/>
    <mergeCell ref="F5:F6"/>
    <mergeCell ref="G5:G6"/>
    <mergeCell ref="H5:H6"/>
    <mergeCell ref="I5:I6"/>
    <mergeCell ref="J5:J6"/>
    <mergeCell ref="N5:N6"/>
    <mergeCell ref="O5:P5"/>
    <mergeCell ref="K5:M5"/>
  </mergeCells>
  <dataValidations count="2">
    <dataValidation type="list" allowBlank="1" showInputMessage="1" showErrorMessage="1" sqref="L8:L9 L11:L12">
      <formula1>随意契約（工事）!#REF!</formula1>
    </dataValidation>
    <dataValidation type="list" allowBlank="1" showInputMessage="1" showErrorMessage="1" sqref="K8:K9 K11:K12">
      <formula1>随意契約（工事）!#REF!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P55"/>
  <sheetViews>
    <sheetView view="pageBreakPreview" zoomScale="85" zoomScaleNormal="75" zoomScaleSheetLayoutView="85" zoomScalePageLayoutView="0" workbookViewId="0" topLeftCell="A1">
      <pane xSplit="4" ySplit="6" topLeftCell="E46" activePane="bottomRight" state="frozen"/>
      <selection pane="topLeft" activeCell="A1" sqref="A1"/>
      <selection pane="topRight" activeCell="E1" sqref="E1"/>
      <selection pane="bottomLeft" activeCell="A7" sqref="A7"/>
      <selection pane="bottomRight" activeCell="B54" sqref="B54"/>
    </sheetView>
  </sheetViews>
  <sheetFormatPr defaultColWidth="9.00390625" defaultRowHeight="13.5"/>
  <cols>
    <col min="1" max="1" width="2.875" style="1" customWidth="1"/>
    <col min="2" max="2" width="26.25390625" style="67" customWidth="1"/>
    <col min="3" max="3" width="27.625" style="1" customWidth="1"/>
    <col min="4" max="4" width="16.25390625" style="38" customWidth="1"/>
    <col min="5" max="5" width="33.625" style="69" bestFit="1" customWidth="1"/>
    <col min="6" max="6" width="25.625" style="1" bestFit="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9.875" style="53" bestFit="1" customWidth="1"/>
    <col min="16" max="16384" width="9.00390625" style="1" customWidth="1"/>
  </cols>
  <sheetData>
    <row r="1" ht="14.25">
      <c r="N1" s="6" t="s">
        <v>15</v>
      </c>
    </row>
    <row r="2" spans="2:15" s="5" customFormat="1" ht="19.5" customHeight="1">
      <c r="B2" s="68" t="s">
        <v>10</v>
      </c>
      <c r="D2" s="39"/>
      <c r="E2" s="69"/>
      <c r="O2" s="54"/>
    </row>
    <row r="3" ht="15" thickBot="1">
      <c r="O3" s="53" t="s">
        <v>30</v>
      </c>
    </row>
    <row r="4" ht="15" thickBot="1">
      <c r="O4" s="55">
        <f>'競争入札（物品役務等）'!N4</f>
        <v>43160</v>
      </c>
    </row>
    <row r="5" spans="2:16" s="2" customFormat="1" ht="55.5" customHeight="1">
      <c r="B5" s="107" t="s">
        <v>20</v>
      </c>
      <c r="C5" s="81" t="s">
        <v>2</v>
      </c>
      <c r="D5" s="81" t="s">
        <v>3</v>
      </c>
      <c r="E5" s="109" t="s">
        <v>17</v>
      </c>
      <c r="F5" s="88" t="s">
        <v>19</v>
      </c>
      <c r="G5" s="81" t="s">
        <v>4</v>
      </c>
      <c r="H5" s="81" t="s">
        <v>5</v>
      </c>
      <c r="I5" s="83" t="s">
        <v>6</v>
      </c>
      <c r="J5" s="83" t="s">
        <v>14</v>
      </c>
      <c r="K5" s="85" t="s">
        <v>21</v>
      </c>
      <c r="L5" s="86"/>
      <c r="M5" s="87"/>
      <c r="N5" s="106" t="s">
        <v>7</v>
      </c>
      <c r="O5" s="79" t="s">
        <v>32</v>
      </c>
      <c r="P5" s="80"/>
    </row>
    <row r="6" spans="2:15" s="2" customFormat="1" ht="46.5" customHeight="1">
      <c r="B6" s="108"/>
      <c r="C6" s="82"/>
      <c r="D6" s="82"/>
      <c r="E6" s="110"/>
      <c r="F6" s="89"/>
      <c r="G6" s="82"/>
      <c r="H6" s="82"/>
      <c r="I6" s="84"/>
      <c r="J6" s="84"/>
      <c r="K6" s="8" t="s">
        <v>22</v>
      </c>
      <c r="L6" s="8" t="s">
        <v>23</v>
      </c>
      <c r="M6" s="8" t="s">
        <v>24</v>
      </c>
      <c r="N6" s="105"/>
      <c r="O6" s="58"/>
    </row>
    <row r="7" spans="2:16" ht="46.5" customHeight="1">
      <c r="B7" s="52" t="s">
        <v>117</v>
      </c>
      <c r="C7" s="20" t="s">
        <v>33</v>
      </c>
      <c r="D7" s="40">
        <v>42766</v>
      </c>
      <c r="E7" s="12" t="s">
        <v>118</v>
      </c>
      <c r="F7" s="17" t="s">
        <v>56</v>
      </c>
      <c r="G7" s="42" t="s">
        <v>35</v>
      </c>
      <c r="H7" s="25">
        <v>1684692</v>
      </c>
      <c r="I7" s="33"/>
      <c r="J7" s="14"/>
      <c r="K7" s="15"/>
      <c r="L7" s="15"/>
      <c r="M7" s="16"/>
      <c r="N7" s="4"/>
      <c r="O7" s="57">
        <f>DATEDIF(D7,$O$4,"D")+1</f>
        <v>395</v>
      </c>
      <c r="P7" s="2"/>
    </row>
    <row r="8" spans="2:16" ht="46.5" customHeight="1">
      <c r="B8" s="52" t="s">
        <v>82</v>
      </c>
      <c r="C8" s="20" t="s">
        <v>33</v>
      </c>
      <c r="D8" s="40">
        <v>42794</v>
      </c>
      <c r="E8" s="12" t="s">
        <v>103</v>
      </c>
      <c r="F8" s="17" t="s">
        <v>56</v>
      </c>
      <c r="G8" s="42" t="s">
        <v>35</v>
      </c>
      <c r="H8" s="25">
        <v>1130112</v>
      </c>
      <c r="I8" s="33"/>
      <c r="J8" s="14"/>
      <c r="K8" s="15"/>
      <c r="L8" s="15"/>
      <c r="M8" s="16"/>
      <c r="N8" s="4"/>
      <c r="O8" s="57">
        <f>DATEDIF(D8,$O$4,"D")+1</f>
        <v>367</v>
      </c>
      <c r="P8" s="2"/>
    </row>
    <row r="9" spans="2:16" ht="46.5" customHeight="1">
      <c r="B9" s="52" t="s">
        <v>83</v>
      </c>
      <c r="C9" s="20" t="s">
        <v>33</v>
      </c>
      <c r="D9" s="40">
        <v>42794</v>
      </c>
      <c r="E9" s="12" t="s">
        <v>103</v>
      </c>
      <c r="F9" s="17" t="s">
        <v>56</v>
      </c>
      <c r="G9" s="42" t="s">
        <v>35</v>
      </c>
      <c r="H9" s="25">
        <v>10719864</v>
      </c>
      <c r="I9" s="33"/>
      <c r="J9" s="14"/>
      <c r="K9" s="15"/>
      <c r="L9" s="15"/>
      <c r="M9" s="16"/>
      <c r="N9" s="4"/>
      <c r="O9" s="57">
        <f>DATEDIF(D9,$O$4,"D")+1</f>
        <v>367</v>
      </c>
      <c r="P9" s="2"/>
    </row>
    <row r="10" spans="2:16" ht="46.5" customHeight="1">
      <c r="B10" s="52" t="s">
        <v>84</v>
      </c>
      <c r="C10" s="20" t="s">
        <v>33</v>
      </c>
      <c r="D10" s="40">
        <v>42794</v>
      </c>
      <c r="E10" s="12" t="s">
        <v>104</v>
      </c>
      <c r="F10" s="17" t="s">
        <v>56</v>
      </c>
      <c r="G10" s="42" t="s">
        <v>35</v>
      </c>
      <c r="H10" s="25">
        <v>9828000</v>
      </c>
      <c r="I10" s="33"/>
      <c r="J10" s="14"/>
      <c r="K10" s="15"/>
      <c r="L10" s="15"/>
      <c r="M10" s="16"/>
      <c r="N10" s="4"/>
      <c r="O10" s="57">
        <f>DATEDIF(D10,$O$4,"D")+1</f>
        <v>367</v>
      </c>
      <c r="P10" s="2"/>
    </row>
    <row r="11" spans="2:16" ht="46.5" customHeight="1">
      <c r="B11" s="52" t="s">
        <v>88</v>
      </c>
      <c r="C11" s="20" t="s">
        <v>33</v>
      </c>
      <c r="D11" s="40">
        <v>42794</v>
      </c>
      <c r="E11" s="12" t="s">
        <v>52</v>
      </c>
      <c r="F11" s="17" t="s">
        <v>121</v>
      </c>
      <c r="G11" s="42" t="s">
        <v>35</v>
      </c>
      <c r="H11" s="25">
        <v>2980800</v>
      </c>
      <c r="I11" s="33"/>
      <c r="J11" s="14"/>
      <c r="K11" s="15"/>
      <c r="L11" s="15"/>
      <c r="M11" s="16"/>
      <c r="N11" s="4"/>
      <c r="O11" s="57">
        <f>DATEDIF(D11,$O$4,"D")+1</f>
        <v>367</v>
      </c>
      <c r="P11" s="2"/>
    </row>
    <row r="12" spans="2:16" ht="46.5" customHeight="1">
      <c r="B12" s="52" t="s">
        <v>85</v>
      </c>
      <c r="C12" s="20" t="s">
        <v>33</v>
      </c>
      <c r="D12" s="40">
        <v>42825</v>
      </c>
      <c r="E12" s="12" t="s">
        <v>105</v>
      </c>
      <c r="F12" s="17" t="s">
        <v>122</v>
      </c>
      <c r="G12" s="42" t="s">
        <v>35</v>
      </c>
      <c r="H12" s="25">
        <v>28288872</v>
      </c>
      <c r="I12" s="33"/>
      <c r="J12" s="14"/>
      <c r="K12" s="15"/>
      <c r="L12" s="15"/>
      <c r="M12" s="16"/>
      <c r="N12" s="4"/>
      <c r="O12" s="57">
        <f aca="true" t="shared" si="0" ref="O12:O21">DATEDIF(D12,$O$4,"D")+1</f>
        <v>336</v>
      </c>
      <c r="P12" s="2"/>
    </row>
    <row r="13" spans="2:16" ht="46.5" customHeight="1">
      <c r="B13" s="52" t="s">
        <v>86</v>
      </c>
      <c r="C13" s="20" t="s">
        <v>33</v>
      </c>
      <c r="D13" s="40">
        <v>42825</v>
      </c>
      <c r="E13" s="12" t="s">
        <v>52</v>
      </c>
      <c r="F13" s="17" t="s">
        <v>121</v>
      </c>
      <c r="G13" s="42" t="s">
        <v>35</v>
      </c>
      <c r="H13" s="25">
        <v>16200000</v>
      </c>
      <c r="I13" s="33"/>
      <c r="J13" s="14"/>
      <c r="K13" s="15"/>
      <c r="L13" s="15"/>
      <c r="M13" s="16"/>
      <c r="N13" s="4"/>
      <c r="O13" s="57">
        <f t="shared" si="0"/>
        <v>336</v>
      </c>
      <c r="P13" s="2"/>
    </row>
    <row r="14" spans="2:16" ht="46.5" customHeight="1">
      <c r="B14" s="52" t="s">
        <v>87</v>
      </c>
      <c r="C14" s="20" t="s">
        <v>33</v>
      </c>
      <c r="D14" s="40">
        <v>42825</v>
      </c>
      <c r="E14" s="12" t="s">
        <v>52</v>
      </c>
      <c r="F14" s="17" t="s">
        <v>121</v>
      </c>
      <c r="G14" s="42" t="s">
        <v>35</v>
      </c>
      <c r="H14" s="25">
        <v>9072000</v>
      </c>
      <c r="I14" s="33"/>
      <c r="J14" s="14"/>
      <c r="K14" s="15"/>
      <c r="L14" s="15"/>
      <c r="M14" s="16"/>
      <c r="N14" s="4"/>
      <c r="O14" s="57">
        <f t="shared" si="0"/>
        <v>336</v>
      </c>
      <c r="P14" s="2"/>
    </row>
    <row r="15" spans="2:16" ht="46.5" customHeight="1">
      <c r="B15" s="52" t="s">
        <v>89</v>
      </c>
      <c r="C15" s="20" t="s">
        <v>33</v>
      </c>
      <c r="D15" s="40">
        <v>42825</v>
      </c>
      <c r="E15" s="12" t="s">
        <v>106</v>
      </c>
      <c r="F15" s="17" t="s">
        <v>56</v>
      </c>
      <c r="G15" s="42" t="s">
        <v>35</v>
      </c>
      <c r="H15" s="25">
        <v>26244000</v>
      </c>
      <c r="I15" s="33"/>
      <c r="J15" s="14"/>
      <c r="K15" s="15"/>
      <c r="L15" s="15"/>
      <c r="M15" s="16"/>
      <c r="N15" s="4"/>
      <c r="O15" s="57">
        <f t="shared" si="0"/>
        <v>336</v>
      </c>
      <c r="P15" s="2"/>
    </row>
    <row r="16" spans="2:16" ht="46.5" customHeight="1">
      <c r="B16" s="52" t="s">
        <v>90</v>
      </c>
      <c r="C16" s="20" t="s">
        <v>33</v>
      </c>
      <c r="D16" s="40">
        <v>42825</v>
      </c>
      <c r="E16" s="12" t="s">
        <v>106</v>
      </c>
      <c r="F16" s="17" t="s">
        <v>56</v>
      </c>
      <c r="G16" s="42" t="s">
        <v>35</v>
      </c>
      <c r="H16" s="25">
        <v>3024000</v>
      </c>
      <c r="I16" s="33"/>
      <c r="J16" s="14"/>
      <c r="K16" s="15"/>
      <c r="L16" s="15"/>
      <c r="M16" s="16"/>
      <c r="N16" s="4"/>
      <c r="O16" s="57">
        <f t="shared" si="0"/>
        <v>336</v>
      </c>
      <c r="P16" s="2"/>
    </row>
    <row r="17" spans="2:16" ht="46.5" customHeight="1">
      <c r="B17" s="52" t="s">
        <v>244</v>
      </c>
      <c r="C17" s="20" t="s">
        <v>33</v>
      </c>
      <c r="D17" s="40">
        <v>42825</v>
      </c>
      <c r="E17" s="12" t="s">
        <v>106</v>
      </c>
      <c r="F17" s="17" t="s">
        <v>56</v>
      </c>
      <c r="G17" s="42" t="s">
        <v>245</v>
      </c>
      <c r="H17" s="25">
        <v>127980000</v>
      </c>
      <c r="I17" s="33"/>
      <c r="J17" s="14"/>
      <c r="K17" s="15"/>
      <c r="L17" s="15"/>
      <c r="M17" s="16"/>
      <c r="N17" s="21" t="s">
        <v>246</v>
      </c>
      <c r="O17" s="57">
        <f t="shared" si="0"/>
        <v>336</v>
      </c>
      <c r="P17" s="2"/>
    </row>
    <row r="18" spans="2:16" ht="46.5" customHeight="1">
      <c r="B18" s="52" t="s">
        <v>247</v>
      </c>
      <c r="C18" s="20" t="s">
        <v>33</v>
      </c>
      <c r="D18" s="40">
        <v>42825</v>
      </c>
      <c r="E18" s="12" t="s">
        <v>104</v>
      </c>
      <c r="F18" s="17" t="s">
        <v>56</v>
      </c>
      <c r="G18" s="42" t="s">
        <v>245</v>
      </c>
      <c r="H18" s="25">
        <v>5546880</v>
      </c>
      <c r="I18" s="33"/>
      <c r="J18" s="14"/>
      <c r="K18" s="15"/>
      <c r="L18" s="15"/>
      <c r="M18" s="16"/>
      <c r="N18" s="21"/>
      <c r="O18" s="57">
        <f t="shared" si="0"/>
        <v>336</v>
      </c>
      <c r="P18" s="2"/>
    </row>
    <row r="19" spans="2:16" ht="46.5" customHeight="1">
      <c r="B19" s="52" t="s">
        <v>91</v>
      </c>
      <c r="C19" s="20" t="s">
        <v>33</v>
      </c>
      <c r="D19" s="40">
        <v>42825</v>
      </c>
      <c r="E19" s="12" t="s">
        <v>107</v>
      </c>
      <c r="F19" s="17" t="s">
        <v>56</v>
      </c>
      <c r="G19" s="42" t="s">
        <v>35</v>
      </c>
      <c r="H19" s="25">
        <v>1620000</v>
      </c>
      <c r="I19" s="33"/>
      <c r="J19" s="14"/>
      <c r="K19" s="15"/>
      <c r="L19" s="15"/>
      <c r="M19" s="16"/>
      <c r="N19" s="4"/>
      <c r="O19" s="57">
        <f t="shared" si="0"/>
        <v>336</v>
      </c>
      <c r="P19" s="2"/>
    </row>
    <row r="20" spans="2:16" ht="46.5" customHeight="1">
      <c r="B20" s="52" t="s">
        <v>92</v>
      </c>
      <c r="C20" s="20" t="s">
        <v>33</v>
      </c>
      <c r="D20" s="40">
        <v>42825</v>
      </c>
      <c r="E20" s="12" t="s">
        <v>119</v>
      </c>
      <c r="F20" s="17" t="s">
        <v>56</v>
      </c>
      <c r="G20" s="42" t="s">
        <v>35</v>
      </c>
      <c r="H20" s="25">
        <v>1987200</v>
      </c>
      <c r="I20" s="33"/>
      <c r="J20" s="14"/>
      <c r="K20" s="15"/>
      <c r="L20" s="15"/>
      <c r="M20" s="16"/>
      <c r="N20" s="4"/>
      <c r="O20" s="57">
        <f t="shared" si="0"/>
        <v>336</v>
      </c>
      <c r="P20" s="2"/>
    </row>
    <row r="21" spans="2:16" ht="46.5" customHeight="1">
      <c r="B21" s="52" t="s">
        <v>93</v>
      </c>
      <c r="C21" s="20" t="s">
        <v>33</v>
      </c>
      <c r="D21" s="40">
        <v>42825</v>
      </c>
      <c r="E21" s="12" t="s">
        <v>108</v>
      </c>
      <c r="F21" s="17" t="s">
        <v>123</v>
      </c>
      <c r="G21" s="42" t="s">
        <v>35</v>
      </c>
      <c r="H21" s="25">
        <v>6298560</v>
      </c>
      <c r="I21" s="33"/>
      <c r="J21" s="14"/>
      <c r="K21" s="15"/>
      <c r="L21" s="15"/>
      <c r="M21" s="16"/>
      <c r="N21" s="4"/>
      <c r="O21" s="57">
        <f t="shared" si="0"/>
        <v>336</v>
      </c>
      <c r="P21" s="2"/>
    </row>
    <row r="22" spans="2:16" ht="46.5" customHeight="1">
      <c r="B22" s="52" t="s">
        <v>94</v>
      </c>
      <c r="C22" s="20" t="s">
        <v>33</v>
      </c>
      <c r="D22" s="40">
        <v>42825</v>
      </c>
      <c r="E22" s="12" t="s">
        <v>109</v>
      </c>
      <c r="F22" s="17" t="s">
        <v>39</v>
      </c>
      <c r="G22" s="42" t="s">
        <v>35</v>
      </c>
      <c r="H22" s="25">
        <v>13251600</v>
      </c>
      <c r="I22" s="33"/>
      <c r="J22" s="14"/>
      <c r="K22" s="15"/>
      <c r="L22" s="15"/>
      <c r="M22" s="16"/>
      <c r="N22" s="4"/>
      <c r="O22" s="57">
        <f>DATEDIF(D22,$O$4,"D")+1</f>
        <v>336</v>
      </c>
      <c r="P22" s="2"/>
    </row>
    <row r="23" spans="2:16" ht="46.5" customHeight="1">
      <c r="B23" s="52" t="s">
        <v>95</v>
      </c>
      <c r="C23" s="20" t="s">
        <v>33</v>
      </c>
      <c r="D23" s="40">
        <v>42825</v>
      </c>
      <c r="E23" s="12" t="s">
        <v>110</v>
      </c>
      <c r="F23" s="17" t="s">
        <v>124</v>
      </c>
      <c r="G23" s="42" t="s">
        <v>35</v>
      </c>
      <c r="H23" s="25">
        <v>2067930</v>
      </c>
      <c r="I23" s="33"/>
      <c r="J23" s="14"/>
      <c r="K23" s="15"/>
      <c r="L23" s="15"/>
      <c r="M23" s="16"/>
      <c r="N23" s="4"/>
      <c r="O23" s="57">
        <f>DATEDIF(D23,$O$4,"D")+1</f>
        <v>336</v>
      </c>
      <c r="P23" s="2"/>
    </row>
    <row r="24" spans="2:16" ht="46.5" customHeight="1">
      <c r="B24" s="52" t="s">
        <v>96</v>
      </c>
      <c r="C24" s="20" t="s">
        <v>33</v>
      </c>
      <c r="D24" s="40">
        <v>42825</v>
      </c>
      <c r="E24" s="12" t="s">
        <v>108</v>
      </c>
      <c r="F24" s="17" t="s">
        <v>123</v>
      </c>
      <c r="G24" s="42" t="s">
        <v>35</v>
      </c>
      <c r="H24" s="25">
        <v>70549380</v>
      </c>
      <c r="I24" s="33"/>
      <c r="J24" s="14"/>
      <c r="K24" s="15"/>
      <c r="L24" s="15"/>
      <c r="M24" s="16"/>
      <c r="N24" s="4"/>
      <c r="O24" s="57">
        <f>DATEDIF(D24,$O$4,"D")+1</f>
        <v>336</v>
      </c>
      <c r="P24" s="2"/>
    </row>
    <row r="25" spans="2:16" ht="46.5" customHeight="1">
      <c r="B25" s="52" t="s">
        <v>97</v>
      </c>
      <c r="C25" s="20" t="s">
        <v>33</v>
      </c>
      <c r="D25" s="40">
        <v>42825</v>
      </c>
      <c r="E25" s="12" t="s">
        <v>111</v>
      </c>
      <c r="F25" s="17" t="s">
        <v>40</v>
      </c>
      <c r="G25" s="42" t="s">
        <v>35</v>
      </c>
      <c r="H25" s="25">
        <v>170052637</v>
      </c>
      <c r="I25" s="33"/>
      <c r="J25" s="14"/>
      <c r="K25" s="15"/>
      <c r="L25" s="15"/>
      <c r="M25" s="16"/>
      <c r="N25" s="4"/>
      <c r="O25" s="57">
        <f>DATEDIF(D25,$O$4,"D")+1</f>
        <v>336</v>
      </c>
      <c r="P25" s="2"/>
    </row>
    <row r="26" spans="2:16" ht="46.5" customHeight="1">
      <c r="B26" s="52" t="s">
        <v>85</v>
      </c>
      <c r="C26" s="20" t="s">
        <v>33</v>
      </c>
      <c r="D26" s="40">
        <v>42825</v>
      </c>
      <c r="E26" s="12" t="s">
        <v>112</v>
      </c>
      <c r="F26" s="17" t="s">
        <v>122</v>
      </c>
      <c r="G26" s="42" t="s">
        <v>35</v>
      </c>
      <c r="H26" s="25">
        <v>14454612</v>
      </c>
      <c r="I26" s="33"/>
      <c r="J26" s="14"/>
      <c r="K26" s="15"/>
      <c r="L26" s="15"/>
      <c r="M26" s="16"/>
      <c r="N26" s="4"/>
      <c r="O26" s="57">
        <f>DATEDIF(D26,$O$4,"D")+1</f>
        <v>336</v>
      </c>
      <c r="P26" s="2"/>
    </row>
    <row r="27" spans="2:16" ht="46.5" customHeight="1">
      <c r="B27" s="52" t="s">
        <v>98</v>
      </c>
      <c r="C27" s="20" t="s">
        <v>33</v>
      </c>
      <c r="D27" s="40">
        <v>42826</v>
      </c>
      <c r="E27" s="12" t="s">
        <v>120</v>
      </c>
      <c r="F27" s="17" t="s">
        <v>125</v>
      </c>
      <c r="G27" s="42" t="s">
        <v>35</v>
      </c>
      <c r="H27" s="25">
        <v>167785886</v>
      </c>
      <c r="I27" s="33"/>
      <c r="J27" s="14"/>
      <c r="K27" s="15"/>
      <c r="L27" s="15"/>
      <c r="M27" s="16"/>
      <c r="N27" s="4"/>
      <c r="O27" s="57">
        <f aca="true" t="shared" si="1" ref="O27:O49">DATEDIF(D27,$O$4,"D")+1</f>
        <v>335</v>
      </c>
      <c r="P27" s="2"/>
    </row>
    <row r="28" spans="2:16" ht="46.5" customHeight="1">
      <c r="B28" s="52" t="s">
        <v>99</v>
      </c>
      <c r="C28" s="20" t="s">
        <v>33</v>
      </c>
      <c r="D28" s="40">
        <v>42826</v>
      </c>
      <c r="E28" s="12" t="s">
        <v>113</v>
      </c>
      <c r="F28" s="17" t="s">
        <v>126</v>
      </c>
      <c r="G28" s="42" t="s">
        <v>35</v>
      </c>
      <c r="H28" s="25">
        <v>81000020</v>
      </c>
      <c r="I28" s="33"/>
      <c r="J28" s="14"/>
      <c r="K28" s="15"/>
      <c r="L28" s="15"/>
      <c r="M28" s="16"/>
      <c r="N28" s="4"/>
      <c r="O28" s="57">
        <f t="shared" si="1"/>
        <v>335</v>
      </c>
      <c r="P28" s="2"/>
    </row>
    <row r="29" spans="2:16" ht="46.5" customHeight="1">
      <c r="B29" s="52" t="s">
        <v>100</v>
      </c>
      <c r="C29" s="20" t="s">
        <v>33</v>
      </c>
      <c r="D29" s="40">
        <v>42826</v>
      </c>
      <c r="E29" s="12" t="s">
        <v>114</v>
      </c>
      <c r="F29" s="17" t="s">
        <v>127</v>
      </c>
      <c r="G29" s="42" t="s">
        <v>35</v>
      </c>
      <c r="H29" s="25">
        <v>91533073</v>
      </c>
      <c r="I29" s="33"/>
      <c r="J29" s="14"/>
      <c r="K29" s="15"/>
      <c r="L29" s="15"/>
      <c r="M29" s="16"/>
      <c r="N29" s="4"/>
      <c r="O29" s="57">
        <f t="shared" si="1"/>
        <v>335</v>
      </c>
      <c r="P29" s="2"/>
    </row>
    <row r="30" spans="2:16" ht="46.5" customHeight="1">
      <c r="B30" s="52" t="s">
        <v>101</v>
      </c>
      <c r="C30" s="20" t="s">
        <v>33</v>
      </c>
      <c r="D30" s="40">
        <v>42826</v>
      </c>
      <c r="E30" s="12" t="s">
        <v>115</v>
      </c>
      <c r="F30" s="17" t="s">
        <v>128</v>
      </c>
      <c r="G30" s="42" t="s">
        <v>35</v>
      </c>
      <c r="H30" s="25">
        <v>4313550</v>
      </c>
      <c r="I30" s="33"/>
      <c r="J30" s="14"/>
      <c r="K30" s="15"/>
      <c r="L30" s="15"/>
      <c r="M30" s="16"/>
      <c r="N30" s="4"/>
      <c r="O30" s="57">
        <f t="shared" si="1"/>
        <v>335</v>
      </c>
      <c r="P30" s="2"/>
    </row>
    <row r="31" spans="2:16" ht="46.5" customHeight="1">
      <c r="B31" s="52" t="s">
        <v>102</v>
      </c>
      <c r="C31" s="20" t="s">
        <v>33</v>
      </c>
      <c r="D31" s="40">
        <v>42826</v>
      </c>
      <c r="E31" s="12" t="s">
        <v>116</v>
      </c>
      <c r="F31" s="17" t="s">
        <v>129</v>
      </c>
      <c r="G31" s="42" t="s">
        <v>35</v>
      </c>
      <c r="H31" s="25">
        <v>4527338</v>
      </c>
      <c r="I31" s="33"/>
      <c r="J31" s="14"/>
      <c r="K31" s="15"/>
      <c r="L31" s="15"/>
      <c r="M31" s="16"/>
      <c r="N31" s="4"/>
      <c r="O31" s="57">
        <f t="shared" si="1"/>
        <v>335</v>
      </c>
      <c r="P31" s="2"/>
    </row>
    <row r="32" spans="2:16" ht="46.5" customHeight="1">
      <c r="B32" s="52" t="s">
        <v>134</v>
      </c>
      <c r="C32" s="20" t="s">
        <v>33</v>
      </c>
      <c r="D32" s="40">
        <v>42886</v>
      </c>
      <c r="E32" s="12" t="s">
        <v>135</v>
      </c>
      <c r="F32" s="17" t="s">
        <v>136</v>
      </c>
      <c r="G32" s="42" t="s">
        <v>35</v>
      </c>
      <c r="H32" s="25">
        <v>3006992</v>
      </c>
      <c r="I32" s="33"/>
      <c r="J32" s="14"/>
      <c r="K32" s="15"/>
      <c r="L32" s="15"/>
      <c r="M32" s="16"/>
      <c r="N32" s="4"/>
      <c r="O32" s="57">
        <f t="shared" si="1"/>
        <v>275</v>
      </c>
      <c r="P32" s="2"/>
    </row>
    <row r="33" spans="2:16" ht="46.5" customHeight="1">
      <c r="B33" s="52" t="s">
        <v>130</v>
      </c>
      <c r="C33" s="20" t="s">
        <v>33</v>
      </c>
      <c r="D33" s="40">
        <v>42916</v>
      </c>
      <c r="E33" s="12" t="s">
        <v>132</v>
      </c>
      <c r="F33" s="17" t="s">
        <v>56</v>
      </c>
      <c r="G33" s="42" t="s">
        <v>35</v>
      </c>
      <c r="H33" s="25">
        <v>1701000</v>
      </c>
      <c r="I33" s="33"/>
      <c r="J33" s="14"/>
      <c r="K33" s="15"/>
      <c r="L33" s="15"/>
      <c r="M33" s="16"/>
      <c r="N33" s="4"/>
      <c r="O33" s="57">
        <f t="shared" si="1"/>
        <v>245</v>
      </c>
      <c r="P33" s="2"/>
    </row>
    <row r="34" spans="2:16" ht="46.5" customHeight="1">
      <c r="B34" s="52" t="s">
        <v>131</v>
      </c>
      <c r="C34" s="20" t="s">
        <v>33</v>
      </c>
      <c r="D34" s="40">
        <v>42916</v>
      </c>
      <c r="E34" s="12" t="s">
        <v>133</v>
      </c>
      <c r="F34" s="17" t="s">
        <v>56</v>
      </c>
      <c r="G34" s="42" t="s">
        <v>35</v>
      </c>
      <c r="H34" s="25">
        <v>17604000</v>
      </c>
      <c r="I34" s="33"/>
      <c r="J34" s="14"/>
      <c r="K34" s="15"/>
      <c r="L34" s="15"/>
      <c r="M34" s="16"/>
      <c r="N34" s="4"/>
      <c r="O34" s="57">
        <f t="shared" si="1"/>
        <v>245</v>
      </c>
      <c r="P34" s="2"/>
    </row>
    <row r="35" spans="2:16" ht="46.5" customHeight="1">
      <c r="B35" s="52" t="s">
        <v>157</v>
      </c>
      <c r="C35" s="20" t="s">
        <v>33</v>
      </c>
      <c r="D35" s="77">
        <v>42945</v>
      </c>
      <c r="E35" s="76" t="s">
        <v>158</v>
      </c>
      <c r="F35" s="17" t="s">
        <v>159</v>
      </c>
      <c r="G35" s="42" t="s">
        <v>35</v>
      </c>
      <c r="H35" s="25">
        <v>4600000</v>
      </c>
      <c r="I35" s="33"/>
      <c r="J35" s="14"/>
      <c r="K35" s="15"/>
      <c r="L35" s="15"/>
      <c r="M35" s="16"/>
      <c r="N35" s="4"/>
      <c r="O35" s="57">
        <f t="shared" si="1"/>
        <v>216</v>
      </c>
      <c r="P35" s="2"/>
    </row>
    <row r="36" spans="2:16" ht="47.25" customHeight="1">
      <c r="B36" s="52" t="s">
        <v>219</v>
      </c>
      <c r="C36" s="20" t="s">
        <v>33</v>
      </c>
      <c r="D36" s="77">
        <v>42975</v>
      </c>
      <c r="E36" s="76" t="s">
        <v>225</v>
      </c>
      <c r="F36" s="17" t="s">
        <v>229</v>
      </c>
      <c r="G36" s="42" t="s">
        <v>35</v>
      </c>
      <c r="H36" s="78">
        <v>1104964</v>
      </c>
      <c r="I36" s="33"/>
      <c r="J36" s="14"/>
      <c r="K36" s="15"/>
      <c r="L36" s="15"/>
      <c r="M36" s="16"/>
      <c r="N36" s="4"/>
      <c r="O36" s="57">
        <f>DATEDIF(D36,$O$4,"D")+1</f>
        <v>186</v>
      </c>
      <c r="P36" s="2"/>
    </row>
    <row r="37" spans="2:16" ht="47.25" customHeight="1">
      <c r="B37" s="52" t="s">
        <v>155</v>
      </c>
      <c r="C37" s="20" t="s">
        <v>33</v>
      </c>
      <c r="D37" s="77">
        <v>42978</v>
      </c>
      <c r="E37" s="76" t="s">
        <v>166</v>
      </c>
      <c r="F37" s="17" t="s">
        <v>121</v>
      </c>
      <c r="G37" s="42" t="s">
        <v>35</v>
      </c>
      <c r="H37" s="78">
        <v>71351275</v>
      </c>
      <c r="I37" s="33"/>
      <c r="J37" s="14"/>
      <c r="K37" s="15"/>
      <c r="L37" s="15"/>
      <c r="M37" s="16"/>
      <c r="N37" s="4"/>
      <c r="O37" s="57">
        <f t="shared" si="1"/>
        <v>183</v>
      </c>
      <c r="P37" s="2"/>
    </row>
    <row r="38" spans="2:16" ht="47.25" customHeight="1">
      <c r="B38" s="52" t="s">
        <v>156</v>
      </c>
      <c r="C38" s="20" t="s">
        <v>33</v>
      </c>
      <c r="D38" s="77">
        <v>42978</v>
      </c>
      <c r="E38" s="76" t="s">
        <v>167</v>
      </c>
      <c r="F38" s="17" t="s">
        <v>121</v>
      </c>
      <c r="G38" s="42" t="s">
        <v>35</v>
      </c>
      <c r="H38" s="78">
        <v>1581120</v>
      </c>
      <c r="I38" s="33"/>
      <c r="J38" s="14"/>
      <c r="K38" s="15"/>
      <c r="L38" s="15"/>
      <c r="M38" s="16"/>
      <c r="N38" s="4"/>
      <c r="O38" s="57">
        <f t="shared" si="1"/>
        <v>183</v>
      </c>
      <c r="P38" s="2"/>
    </row>
    <row r="39" spans="2:16" ht="47.25" customHeight="1">
      <c r="B39" s="52" t="s">
        <v>179</v>
      </c>
      <c r="C39" s="20" t="s">
        <v>33</v>
      </c>
      <c r="D39" s="77">
        <v>43000</v>
      </c>
      <c r="E39" s="76" t="s">
        <v>180</v>
      </c>
      <c r="F39" s="17" t="s">
        <v>181</v>
      </c>
      <c r="G39" s="42" t="s">
        <v>176</v>
      </c>
      <c r="H39" s="78">
        <v>1134000</v>
      </c>
      <c r="I39" s="33"/>
      <c r="J39" s="14"/>
      <c r="K39" s="15"/>
      <c r="L39" s="15"/>
      <c r="M39" s="16"/>
      <c r="N39" s="4"/>
      <c r="O39" s="57">
        <f t="shared" si="1"/>
        <v>161</v>
      </c>
      <c r="P39" s="2"/>
    </row>
    <row r="40" spans="2:16" ht="47.25" customHeight="1">
      <c r="B40" s="52" t="s">
        <v>168</v>
      </c>
      <c r="C40" s="20" t="s">
        <v>33</v>
      </c>
      <c r="D40" s="77">
        <v>43006</v>
      </c>
      <c r="E40" s="76" t="s">
        <v>169</v>
      </c>
      <c r="F40" s="17" t="s">
        <v>170</v>
      </c>
      <c r="G40" s="42" t="s">
        <v>171</v>
      </c>
      <c r="H40" s="78">
        <v>3500000</v>
      </c>
      <c r="I40" s="33"/>
      <c r="J40" s="14"/>
      <c r="K40" s="15"/>
      <c r="L40" s="15"/>
      <c r="M40" s="16"/>
      <c r="N40" s="4"/>
      <c r="O40" s="57">
        <f t="shared" si="1"/>
        <v>155</v>
      </c>
      <c r="P40" s="2"/>
    </row>
    <row r="41" spans="2:16" ht="47.25" customHeight="1">
      <c r="B41" s="52" t="s">
        <v>172</v>
      </c>
      <c r="C41" s="20" t="s">
        <v>33</v>
      </c>
      <c r="D41" s="77">
        <v>43007</v>
      </c>
      <c r="E41" s="76" t="s">
        <v>173</v>
      </c>
      <c r="F41" s="17" t="s">
        <v>174</v>
      </c>
      <c r="G41" s="42" t="s">
        <v>171</v>
      </c>
      <c r="H41" s="78">
        <v>1252019</v>
      </c>
      <c r="I41" s="33"/>
      <c r="J41" s="14"/>
      <c r="K41" s="15"/>
      <c r="L41" s="15"/>
      <c r="M41" s="16"/>
      <c r="N41" s="4"/>
      <c r="O41" s="57">
        <f t="shared" si="1"/>
        <v>154</v>
      </c>
      <c r="P41" s="2"/>
    </row>
    <row r="42" spans="2:16" ht="47.25" customHeight="1">
      <c r="B42" s="52" t="s">
        <v>54</v>
      </c>
      <c r="C42" s="20" t="s">
        <v>33</v>
      </c>
      <c r="D42" s="77">
        <v>43007</v>
      </c>
      <c r="E42" s="76" t="s">
        <v>55</v>
      </c>
      <c r="F42" s="17" t="s">
        <v>175</v>
      </c>
      <c r="G42" s="42" t="s">
        <v>176</v>
      </c>
      <c r="H42" s="78">
        <v>3780000</v>
      </c>
      <c r="I42" s="33"/>
      <c r="J42" s="14"/>
      <c r="K42" s="15"/>
      <c r="L42" s="15"/>
      <c r="M42" s="16"/>
      <c r="N42" s="4"/>
      <c r="O42" s="57">
        <f t="shared" si="1"/>
        <v>154</v>
      </c>
      <c r="P42" s="2"/>
    </row>
    <row r="43" spans="2:16" ht="47.25" customHeight="1">
      <c r="B43" s="52" t="s">
        <v>177</v>
      </c>
      <c r="C43" s="20" t="s">
        <v>33</v>
      </c>
      <c r="D43" s="77">
        <v>43007</v>
      </c>
      <c r="E43" s="76" t="s">
        <v>178</v>
      </c>
      <c r="F43" s="17" t="s">
        <v>175</v>
      </c>
      <c r="G43" s="42" t="s">
        <v>176</v>
      </c>
      <c r="H43" s="78">
        <v>2462400</v>
      </c>
      <c r="I43" s="33"/>
      <c r="J43" s="14"/>
      <c r="K43" s="15"/>
      <c r="L43" s="15"/>
      <c r="M43" s="16"/>
      <c r="N43" s="4"/>
      <c r="O43" s="57">
        <f t="shared" si="1"/>
        <v>154</v>
      </c>
      <c r="P43" s="2"/>
    </row>
    <row r="44" spans="2:16" ht="47.25" customHeight="1">
      <c r="B44" s="52" t="s">
        <v>217</v>
      </c>
      <c r="C44" s="20" t="s">
        <v>33</v>
      </c>
      <c r="D44" s="77">
        <v>43007</v>
      </c>
      <c r="E44" s="76" t="s">
        <v>223</v>
      </c>
      <c r="F44" s="17" t="s">
        <v>227</v>
      </c>
      <c r="G44" s="42" t="s">
        <v>35</v>
      </c>
      <c r="H44" s="78">
        <v>4102588</v>
      </c>
      <c r="I44" s="33"/>
      <c r="J44" s="14"/>
      <c r="K44" s="15"/>
      <c r="L44" s="15"/>
      <c r="M44" s="16"/>
      <c r="N44" s="4"/>
      <c r="O44" s="57">
        <f t="shared" si="1"/>
        <v>154</v>
      </c>
      <c r="P44" s="2"/>
    </row>
    <row r="45" spans="2:16" ht="47.25" customHeight="1">
      <c r="B45" s="52" t="s">
        <v>218</v>
      </c>
      <c r="C45" s="20" t="s">
        <v>33</v>
      </c>
      <c r="D45" s="77">
        <v>43034</v>
      </c>
      <c r="E45" s="76" t="s">
        <v>224</v>
      </c>
      <c r="F45" s="17" t="s">
        <v>228</v>
      </c>
      <c r="G45" s="42" t="s">
        <v>35</v>
      </c>
      <c r="H45" s="78">
        <v>2028240</v>
      </c>
      <c r="I45" s="33"/>
      <c r="J45" s="14"/>
      <c r="K45" s="15"/>
      <c r="L45" s="15"/>
      <c r="M45" s="16"/>
      <c r="N45" s="4"/>
      <c r="O45" s="57">
        <f t="shared" si="1"/>
        <v>127</v>
      </c>
      <c r="P45" s="2"/>
    </row>
    <row r="46" spans="2:16" ht="47.25" customHeight="1">
      <c r="B46" s="52" t="s">
        <v>220</v>
      </c>
      <c r="C46" s="20" t="s">
        <v>33</v>
      </c>
      <c r="D46" s="77">
        <v>43047</v>
      </c>
      <c r="E46" s="76" t="s">
        <v>225</v>
      </c>
      <c r="F46" s="17" t="s">
        <v>229</v>
      </c>
      <c r="G46" s="42" t="s">
        <v>35</v>
      </c>
      <c r="H46" s="78">
        <v>1452546</v>
      </c>
      <c r="I46" s="33"/>
      <c r="J46" s="14"/>
      <c r="K46" s="15"/>
      <c r="L46" s="15"/>
      <c r="M46" s="16"/>
      <c r="N46" s="4"/>
      <c r="O46" s="57">
        <f t="shared" si="1"/>
        <v>114</v>
      </c>
      <c r="P46" s="2"/>
    </row>
    <row r="47" spans="2:16" ht="47.25" customHeight="1">
      <c r="B47" s="52" t="s">
        <v>221</v>
      </c>
      <c r="C47" s="20" t="s">
        <v>33</v>
      </c>
      <c r="D47" s="77">
        <v>43063</v>
      </c>
      <c r="E47" s="76" t="s">
        <v>225</v>
      </c>
      <c r="F47" s="17" t="s">
        <v>230</v>
      </c>
      <c r="G47" s="42" t="s">
        <v>35</v>
      </c>
      <c r="H47" s="78">
        <v>1711692</v>
      </c>
      <c r="I47" s="33"/>
      <c r="J47" s="14"/>
      <c r="K47" s="15"/>
      <c r="L47" s="15"/>
      <c r="M47" s="16"/>
      <c r="N47" s="4"/>
      <c r="O47" s="57">
        <f t="shared" si="1"/>
        <v>98</v>
      </c>
      <c r="P47" s="2"/>
    </row>
    <row r="48" spans="2:16" ht="47.25" customHeight="1">
      <c r="B48" s="52" t="s">
        <v>263</v>
      </c>
      <c r="C48" s="20" t="s">
        <v>33</v>
      </c>
      <c r="D48" s="77">
        <v>43090</v>
      </c>
      <c r="E48" s="76" t="s">
        <v>264</v>
      </c>
      <c r="F48" s="17" t="s">
        <v>266</v>
      </c>
      <c r="G48" s="42" t="s">
        <v>34</v>
      </c>
      <c r="H48" s="25">
        <v>5900000</v>
      </c>
      <c r="I48" s="33"/>
      <c r="J48" s="14"/>
      <c r="K48" s="15"/>
      <c r="L48" s="15"/>
      <c r="M48" s="16"/>
      <c r="N48" s="4"/>
      <c r="O48" s="57">
        <f t="shared" si="1"/>
        <v>71</v>
      </c>
      <c r="P48" s="2"/>
    </row>
    <row r="49" spans="2:16" ht="47.25" customHeight="1">
      <c r="B49" s="52" t="s">
        <v>222</v>
      </c>
      <c r="C49" s="20" t="s">
        <v>33</v>
      </c>
      <c r="D49" s="77">
        <v>43097</v>
      </c>
      <c r="E49" s="76" t="s">
        <v>226</v>
      </c>
      <c r="F49" s="17" t="s">
        <v>39</v>
      </c>
      <c r="G49" s="42" t="s">
        <v>35</v>
      </c>
      <c r="H49" s="78">
        <v>2980800</v>
      </c>
      <c r="I49" s="33"/>
      <c r="J49" s="14"/>
      <c r="K49" s="15"/>
      <c r="L49" s="15"/>
      <c r="M49" s="16"/>
      <c r="N49" s="4"/>
      <c r="O49" s="57">
        <f t="shared" si="1"/>
        <v>64</v>
      </c>
      <c r="P49" s="2"/>
    </row>
    <row r="50" spans="2:16" ht="47.25" customHeight="1">
      <c r="B50" s="52" t="s">
        <v>117</v>
      </c>
      <c r="C50" s="20" t="s">
        <v>33</v>
      </c>
      <c r="D50" s="77">
        <v>43129</v>
      </c>
      <c r="E50" s="76" t="s">
        <v>118</v>
      </c>
      <c r="F50" s="17" t="s">
        <v>56</v>
      </c>
      <c r="G50" s="42" t="s">
        <v>34</v>
      </c>
      <c r="H50" s="78">
        <v>1684692</v>
      </c>
      <c r="I50" s="33"/>
      <c r="J50" s="14"/>
      <c r="K50" s="15"/>
      <c r="L50" s="15"/>
      <c r="M50" s="16"/>
      <c r="N50" s="4"/>
      <c r="O50" s="57">
        <f>DATEDIF(D50,$O$4,"D")+1</f>
        <v>32</v>
      </c>
      <c r="P50" s="2"/>
    </row>
    <row r="51" spans="2:16" ht="47.25" customHeight="1">
      <c r="B51" s="52" t="s">
        <v>82</v>
      </c>
      <c r="C51" s="20" t="s">
        <v>33</v>
      </c>
      <c r="D51" s="77">
        <v>43159</v>
      </c>
      <c r="E51" s="76" t="s">
        <v>265</v>
      </c>
      <c r="F51" s="17" t="s">
        <v>56</v>
      </c>
      <c r="G51" s="42" t="s">
        <v>34</v>
      </c>
      <c r="H51" s="78">
        <v>1130112</v>
      </c>
      <c r="I51" s="33"/>
      <c r="J51" s="14"/>
      <c r="K51" s="15"/>
      <c r="L51" s="15"/>
      <c r="M51" s="16"/>
      <c r="N51" s="4"/>
      <c r="O51" s="57">
        <f>DATEDIF(D51,$O$4,"D")+1</f>
        <v>2</v>
      </c>
      <c r="P51" s="2"/>
    </row>
    <row r="52" spans="2:16" ht="47.25" customHeight="1">
      <c r="B52" s="52" t="s">
        <v>83</v>
      </c>
      <c r="C52" s="20" t="s">
        <v>33</v>
      </c>
      <c r="D52" s="77">
        <v>43159</v>
      </c>
      <c r="E52" s="76" t="s">
        <v>265</v>
      </c>
      <c r="F52" s="17" t="s">
        <v>56</v>
      </c>
      <c r="G52" s="42" t="s">
        <v>34</v>
      </c>
      <c r="H52" s="78">
        <v>10719864</v>
      </c>
      <c r="I52" s="33"/>
      <c r="J52" s="14"/>
      <c r="K52" s="15"/>
      <c r="L52" s="15"/>
      <c r="M52" s="16"/>
      <c r="N52" s="4"/>
      <c r="O52" s="57">
        <f>DATEDIF(D52,$O$4,"D")+1</f>
        <v>2</v>
      </c>
      <c r="P52" s="2"/>
    </row>
    <row r="53" spans="2:16" ht="47.25" customHeight="1">
      <c r="B53" s="52" t="s">
        <v>261</v>
      </c>
      <c r="C53" s="20" t="s">
        <v>33</v>
      </c>
      <c r="D53" s="77">
        <v>43159</v>
      </c>
      <c r="E53" s="12" t="s">
        <v>104</v>
      </c>
      <c r="F53" s="17" t="s">
        <v>56</v>
      </c>
      <c r="G53" s="42" t="s">
        <v>34</v>
      </c>
      <c r="H53" s="78">
        <v>9784800</v>
      </c>
      <c r="I53" s="33"/>
      <c r="J53" s="14"/>
      <c r="K53" s="15"/>
      <c r="L53" s="15"/>
      <c r="M53" s="16"/>
      <c r="N53" s="4"/>
      <c r="O53" s="57">
        <f>DATEDIF(D53,$O$4,"D")+1</f>
        <v>2</v>
      </c>
      <c r="P53" s="2"/>
    </row>
    <row r="54" spans="2:16" ht="47.25" customHeight="1">
      <c r="B54" s="52" t="s">
        <v>262</v>
      </c>
      <c r="C54" s="20" t="s">
        <v>33</v>
      </c>
      <c r="D54" s="77">
        <v>43159</v>
      </c>
      <c r="E54" s="76" t="s">
        <v>225</v>
      </c>
      <c r="F54" s="17" t="s">
        <v>56</v>
      </c>
      <c r="G54" s="42" t="s">
        <v>34</v>
      </c>
      <c r="H54" s="78">
        <v>1231200</v>
      </c>
      <c r="I54" s="33"/>
      <c r="J54" s="14"/>
      <c r="K54" s="15"/>
      <c r="L54" s="15"/>
      <c r="M54" s="16"/>
      <c r="N54" s="4"/>
      <c r="O54" s="57">
        <f>DATEDIF(D54,$O$4,"D")+1</f>
        <v>2</v>
      </c>
      <c r="P54" s="2"/>
    </row>
    <row r="55" spans="2:16" ht="47.25" customHeight="1">
      <c r="B55" s="52"/>
      <c r="C55" s="20"/>
      <c r="D55" s="77"/>
      <c r="E55" s="76"/>
      <c r="F55" s="17"/>
      <c r="G55" s="42"/>
      <c r="H55" s="25"/>
      <c r="I55" s="33"/>
      <c r="J55" s="14"/>
      <c r="K55" s="15"/>
      <c r="L55" s="15"/>
      <c r="M55" s="16"/>
      <c r="N55" s="4"/>
      <c r="O55" s="57"/>
      <c r="P55" s="2"/>
    </row>
  </sheetData>
  <sheetProtection/>
  <autoFilter ref="B6:P6">
    <sortState ref="B7:P55">
      <sortCondition sortBy="value" ref="D7:D55"/>
    </sortState>
  </autoFilter>
  <mergeCells count="12">
    <mergeCell ref="B5:B6"/>
    <mergeCell ref="C5:C6"/>
    <mergeCell ref="D5:D6"/>
    <mergeCell ref="E5:E6"/>
    <mergeCell ref="F5:F6"/>
    <mergeCell ref="G5:G6"/>
    <mergeCell ref="H5:H6"/>
    <mergeCell ref="I5:I6"/>
    <mergeCell ref="J5:J6"/>
    <mergeCell ref="N5:N6"/>
    <mergeCell ref="O5:P5"/>
    <mergeCell ref="K5:M5"/>
  </mergeCells>
  <printOptions/>
  <pageMargins left="0.7874015748031497" right="0.5905511811023623" top="0.5905511811023623" bottom="0.5905511811023623" header="0.5118110236220472" footer="0.11811023622047245"/>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木寺　和</cp:lastModifiedBy>
  <cp:lastPrinted>2018-01-05T04:41:06Z</cp:lastPrinted>
  <dcterms:created xsi:type="dcterms:W3CDTF">2007-06-22T02:57:32Z</dcterms:created>
  <dcterms:modified xsi:type="dcterms:W3CDTF">2018-03-07T06:12:38Z</dcterms:modified>
  <cp:category/>
  <cp:version/>
  <cp:contentType/>
  <cp:contentStatus/>
</cp:coreProperties>
</file>